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nkish\Downloads\"/>
    </mc:Choice>
  </mc:AlternateContent>
  <xr:revisionPtr revIDLastSave="0" documentId="13_ncr:1_{16C6CBD8-24D8-4C06-84C5-BD1234651958}" xr6:coauthVersionLast="47" xr6:coauthVersionMax="47" xr10:uidLastSave="{00000000-0000-0000-0000-000000000000}"/>
  <bookViews>
    <workbookView xWindow="-108" yWindow="-108" windowWidth="23256" windowHeight="13176" activeTab="3" xr2:uid="{5A7FA6AC-461E-4E43-BC8A-EE803CF333F6}"/>
  </bookViews>
  <sheets>
    <sheet name="要項" sheetId="1" r:id="rId1"/>
    <sheet name="2年生タイスケ" sheetId="2" r:id="rId2"/>
    <sheet name="1年生タイスケ" sheetId="4" r:id="rId3"/>
    <sheet name="ｴﾝﾄﾘｰ表" sheetId="3" r:id="rId4"/>
    <sheet name="作業担当表" sheetId="5" r:id="rId5"/>
    <sheet name="プレゼント" sheetId="6" r:id="rId6"/>
    <sheet name="雨天時チケット受け渡し場所"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3" l="1"/>
  <c r="H24" i="3"/>
  <c r="D24" i="3"/>
  <c r="E24" i="3"/>
  <c r="F24" i="3"/>
  <c r="G24" i="3"/>
  <c r="C24" i="3"/>
  <c r="H11" i="4"/>
  <c r="I11" i="4"/>
  <c r="H13" i="4"/>
  <c r="I13" i="4"/>
  <c r="H27" i="4"/>
  <c r="I27" i="4"/>
  <c r="H29" i="4"/>
  <c r="I29" i="4"/>
  <c r="L11" i="4"/>
  <c r="M11" i="4"/>
  <c r="L13" i="4"/>
  <c r="M13" i="4"/>
  <c r="L27" i="4"/>
  <c r="M27" i="4"/>
  <c r="L29" i="4"/>
  <c r="M29" i="4"/>
  <c r="K11" i="4"/>
  <c r="J11" i="4"/>
  <c r="K29" i="4"/>
  <c r="J29" i="4"/>
  <c r="K27" i="4"/>
  <c r="J27" i="4"/>
  <c r="K13" i="4" l="1"/>
  <c r="J13" i="4"/>
  <c r="F11" i="4" l="1"/>
  <c r="G11" i="4"/>
  <c r="F13" i="4"/>
  <c r="G13" i="4"/>
  <c r="F15" i="4"/>
  <c r="G15" i="4"/>
  <c r="F17" i="4"/>
  <c r="G17" i="4"/>
  <c r="F19" i="4"/>
  <c r="G19" i="4"/>
  <c r="F21" i="4"/>
  <c r="G21" i="4"/>
  <c r="F23" i="4"/>
  <c r="G23" i="4"/>
  <c r="F25" i="4"/>
  <c r="G25" i="4"/>
  <c r="F27" i="4"/>
  <c r="G27" i="4"/>
  <c r="F29" i="4"/>
  <c r="G29" i="4"/>
  <c r="E27" i="4"/>
  <c r="D27" i="4"/>
  <c r="E29" i="4"/>
  <c r="D29" i="4"/>
  <c r="D21" i="4"/>
  <c r="E21" i="4"/>
  <c r="E25" i="4"/>
  <c r="D25" i="4"/>
  <c r="E23" i="4"/>
  <c r="D23" i="4"/>
  <c r="E19" i="4"/>
  <c r="D19" i="4"/>
  <c r="E17" i="4"/>
  <c r="D17" i="4"/>
  <c r="E15" i="4"/>
  <c r="D15" i="4"/>
  <c r="E13" i="4"/>
  <c r="D13" i="4"/>
  <c r="E11" i="4"/>
  <c r="D11" i="4"/>
  <c r="O23" i="2"/>
  <c r="N23" i="2"/>
  <c r="O13" i="2"/>
  <c r="N13" i="2"/>
  <c r="O25" i="2"/>
  <c r="N25" i="2"/>
  <c r="O31" i="2"/>
  <c r="N31" i="2"/>
  <c r="O29" i="2"/>
  <c r="N29" i="2"/>
  <c r="O27" i="2"/>
  <c r="N27" i="2"/>
  <c r="O21" i="2"/>
  <c r="N21" i="2"/>
  <c r="O19" i="2"/>
  <c r="N19" i="2"/>
  <c r="O17" i="2"/>
  <c r="N17" i="2"/>
  <c r="L11" i="2"/>
  <c r="M11" i="2"/>
  <c r="N11" i="2"/>
  <c r="O11" i="2"/>
  <c r="L13" i="2"/>
  <c r="M13" i="2"/>
  <c r="L15" i="2"/>
  <c r="M15" i="2"/>
  <c r="L17" i="2"/>
  <c r="M17" i="2"/>
  <c r="L19" i="2"/>
  <c r="M19" i="2"/>
  <c r="L21" i="2"/>
  <c r="M21" i="2"/>
  <c r="L23" i="2"/>
  <c r="M23" i="2"/>
  <c r="L25" i="2"/>
  <c r="M25" i="2"/>
  <c r="L27" i="2"/>
  <c r="M27" i="2"/>
  <c r="L29" i="2"/>
  <c r="M29" i="2"/>
  <c r="L31" i="2"/>
  <c r="M31" i="2"/>
  <c r="L33" i="2"/>
  <c r="M33" i="2"/>
  <c r="J11" i="2"/>
  <c r="K11" i="2"/>
  <c r="J13" i="2"/>
  <c r="K13" i="2"/>
  <c r="J15" i="2"/>
  <c r="K15" i="2"/>
  <c r="J17" i="2"/>
  <c r="K17" i="2"/>
  <c r="J19" i="2"/>
  <c r="K19" i="2"/>
  <c r="J21" i="2"/>
  <c r="K21" i="2"/>
  <c r="J23" i="2"/>
  <c r="K23" i="2"/>
  <c r="J25" i="2"/>
  <c r="K25" i="2"/>
  <c r="J27" i="2"/>
  <c r="K27" i="2"/>
  <c r="J29" i="2"/>
  <c r="K29" i="2"/>
  <c r="J31" i="2"/>
  <c r="K31" i="2"/>
  <c r="J33" i="2"/>
  <c r="K33" i="2"/>
  <c r="H11" i="2"/>
  <c r="I11" i="2"/>
  <c r="H13" i="2"/>
  <c r="I13" i="2"/>
  <c r="H15" i="2"/>
  <c r="I15" i="2"/>
  <c r="H17" i="2"/>
  <c r="I17" i="2"/>
  <c r="H19" i="2"/>
  <c r="I19" i="2"/>
  <c r="H21" i="2"/>
  <c r="I21" i="2"/>
  <c r="H23" i="2"/>
  <c r="I23" i="2"/>
  <c r="H25" i="2"/>
  <c r="I25" i="2"/>
  <c r="H27" i="2"/>
  <c r="I27" i="2"/>
  <c r="H29" i="2"/>
  <c r="I29" i="2"/>
  <c r="H31" i="2"/>
  <c r="I31" i="2"/>
  <c r="H33" i="2"/>
  <c r="I33" i="2"/>
  <c r="F11" i="2"/>
  <c r="G11" i="2"/>
  <c r="F13" i="2"/>
  <c r="G13" i="2"/>
  <c r="F15" i="2"/>
  <c r="G15" i="2"/>
  <c r="F17" i="2"/>
  <c r="G17" i="2"/>
  <c r="F19" i="2"/>
  <c r="G19" i="2"/>
  <c r="F21" i="2"/>
  <c r="G21" i="2"/>
  <c r="F23" i="2"/>
  <c r="G23" i="2"/>
  <c r="F25" i="2"/>
  <c r="G25" i="2"/>
  <c r="F27" i="2"/>
  <c r="G27" i="2"/>
  <c r="F29" i="2"/>
  <c r="G29" i="2"/>
  <c r="F31" i="2"/>
  <c r="G31" i="2"/>
  <c r="F33" i="2"/>
  <c r="G33" i="2"/>
  <c r="E31" i="2"/>
  <c r="D31" i="2"/>
  <c r="E19" i="2"/>
  <c r="D19" i="2"/>
  <c r="E25" i="2"/>
  <c r="D25" i="2"/>
  <c r="E33" i="2"/>
  <c r="D33" i="2"/>
  <c r="E29" i="2"/>
  <c r="D29" i="2"/>
  <c r="E27" i="2"/>
  <c r="D27" i="2"/>
  <c r="E23" i="2"/>
  <c r="D23" i="2"/>
  <c r="E21" i="2"/>
  <c r="D21" i="2"/>
  <c r="D17" i="2"/>
  <c r="E17" i="2"/>
  <c r="E15" i="2"/>
  <c r="D15" i="2"/>
  <c r="E13" i="2"/>
  <c r="D13" i="2"/>
  <c r="E11" i="2"/>
  <c r="D11" i="2"/>
  <c r="C36" i="4"/>
  <c r="B11" i="4"/>
  <c r="C11" i="4" s="1"/>
  <c r="B13" i="4" s="1"/>
  <c r="C13" i="4" s="1"/>
  <c r="B15" i="4" s="1"/>
  <c r="C15" i="4" s="1"/>
  <c r="B17" i="4" s="1"/>
  <c r="C17" i="4" s="1"/>
  <c r="B19" i="4" s="1"/>
  <c r="C19" i="4" s="1"/>
  <c r="B21" i="4" s="1"/>
  <c r="C21" i="4" s="1"/>
  <c r="B23" i="4" s="1"/>
  <c r="C23" i="4" s="1"/>
  <c r="B25" i="4" s="1"/>
  <c r="C25" i="4" s="1"/>
  <c r="B27" i="4" s="1"/>
  <c r="C27" i="4" s="1"/>
  <c r="B29" i="4" s="1"/>
  <c r="C29" i="4" s="1"/>
  <c r="B31" i="4" s="1"/>
  <c r="C31" i="4" s="1"/>
  <c r="B24" i="3"/>
  <c r="C11" i="2"/>
  <c r="B13" i="2" s="1"/>
  <c r="C13" i="2" s="1"/>
  <c r="B15" i="2" s="1"/>
  <c r="C15" i="2" s="1"/>
  <c r="B17" i="2" s="1"/>
  <c r="C17" i="2" s="1"/>
  <c r="B19" i="2" s="1"/>
  <c r="C19" i="2" s="1"/>
  <c r="B21" i="2" s="1"/>
  <c r="C21" i="2" s="1"/>
  <c r="B23" i="2" s="1"/>
  <c r="C23" i="2" s="1"/>
  <c r="B25" i="2" s="1"/>
  <c r="C25" i="2" s="1"/>
  <c r="B27" i="2" s="1"/>
  <c r="C27" i="2" s="1"/>
  <c r="B29" i="2" s="1"/>
  <c r="C29" i="2" s="1"/>
  <c r="B31" i="2" s="1"/>
  <c r="C31" i="2" s="1"/>
  <c r="B33" i="2" s="1"/>
  <c r="C33" i="2" s="1"/>
  <c r="B35" i="2" s="1"/>
  <c r="C35" i="2" s="1"/>
</calcChain>
</file>

<file path=xl/sharedStrings.xml><?xml version="1.0" encoding="utf-8"?>
<sst xmlns="http://schemas.openxmlformats.org/spreadsheetml/2006/main" count="326" uniqueCount="245">
  <si>
    <t>ラグビースクールミルキー担当者各位</t>
  </si>
  <si>
    <t>神奈川県ラグビーフットボール協会普及育成委員会</t>
  </si>
  <si>
    <t>大会名称</t>
  </si>
  <si>
    <t>主催</t>
  </si>
  <si>
    <t>目的</t>
  </si>
  <si>
    <t>ミルキー世代のラグビーの普及発展をさらに促進させ、</t>
    <rPh sb="4" eb="6">
      <t>セダイ</t>
    </rPh>
    <phoneticPr fontId="2"/>
  </si>
  <si>
    <t>神奈川県内で活動するラグビースクールの選手・</t>
  </si>
  <si>
    <t>コーチ及び関係者の交流・発展を最大の目的とする</t>
    <phoneticPr fontId="2"/>
  </si>
  <si>
    <t>開催日</t>
  </si>
  <si>
    <t>時間</t>
  </si>
  <si>
    <t>場所</t>
  </si>
  <si>
    <t>住所</t>
  </si>
  <si>
    <t>アクセス・駐車場</t>
  </si>
  <si>
    <t>公共交通機関でご来場ください</t>
    <rPh sb="8" eb="10">
      <t>ライジョウ</t>
    </rPh>
    <phoneticPr fontId="2"/>
  </si>
  <si>
    <t>対象学年</t>
  </si>
  <si>
    <t>参加資格</t>
  </si>
  <si>
    <t>①スポーツ傷害保険に個人またはスクールで加入しているもの</t>
    <phoneticPr fontId="2"/>
  </si>
  <si>
    <t>試合数・組合せ</t>
  </si>
  <si>
    <t>競技規則</t>
  </si>
  <si>
    <t>日本ラグビー協会タグラグビー競技規則に準じます</t>
    <phoneticPr fontId="2"/>
  </si>
  <si>
    <t>但し今大会のローカルルールとして、</t>
  </si>
  <si>
    <t>１，原則、全員平等に出場時間を得ること</t>
    <phoneticPr fontId="2"/>
  </si>
  <si>
    <t>２，タグラグビーの大会となります（タグベルト・試合球・メディカルを持参ください）</t>
    <rPh sb="23" eb="26">
      <t>シアイキュウ</t>
    </rPh>
    <phoneticPr fontId="2"/>
  </si>
  <si>
    <t>注意事項</t>
    <rPh sb="0" eb="2">
      <t>チュウイ</t>
    </rPh>
    <rPh sb="2" eb="4">
      <t>ジコウ</t>
    </rPh>
    <phoneticPr fontId="2"/>
  </si>
  <si>
    <t>参加される方はヒールのない靴（アップ・トレーニングシューズ）でご参加ください。</t>
    <rPh sb="0" eb="2">
      <t>サンカ</t>
    </rPh>
    <rPh sb="5" eb="6">
      <t>カタ</t>
    </rPh>
    <rPh sb="13" eb="14">
      <t>クツ</t>
    </rPh>
    <rPh sb="32" eb="34">
      <t>サンカ</t>
    </rPh>
    <phoneticPr fontId="2"/>
  </si>
  <si>
    <t>*フィールド内はスパイク可、チーム関係者はビブスなどを着用してください</t>
    <rPh sb="6" eb="7">
      <t>ナイ</t>
    </rPh>
    <rPh sb="17" eb="20">
      <t>カンケイシャ</t>
    </rPh>
    <rPh sb="27" eb="29">
      <t>チャクヨウ</t>
    </rPh>
    <phoneticPr fontId="2"/>
  </si>
  <si>
    <t>ゴミは必ずお持ち帰りください</t>
    <rPh sb="3" eb="4">
      <t>カナラ</t>
    </rPh>
    <rPh sb="6" eb="7">
      <t>モ</t>
    </rPh>
    <rPh sb="8" eb="9">
      <t>カエ</t>
    </rPh>
    <phoneticPr fontId="2"/>
  </si>
  <si>
    <t>雨天の場合</t>
  </si>
  <si>
    <t>雨天の場合は当日の朝６時半頃、メールにてご連絡いたします</t>
    <phoneticPr fontId="2"/>
  </si>
  <si>
    <t>荒天の場合は、前日判断で中止連絡します</t>
    <phoneticPr fontId="2"/>
  </si>
  <si>
    <t>お問い合わせ</t>
  </si>
  <si>
    <t>神奈川県ラグビーフットボール協会普及育成委員会スクール担当事業部会</t>
  </si>
  <si>
    <t>日時</t>
    <rPh sb="0" eb="2">
      <t>ニチジ</t>
    </rPh>
    <phoneticPr fontId="6"/>
  </si>
  <si>
    <t>場所</t>
    <rPh sb="0" eb="2">
      <t>バショ</t>
    </rPh>
    <phoneticPr fontId="6"/>
  </si>
  <si>
    <t>スタッフ集合・準備</t>
    <rPh sb="4" eb="6">
      <t>シュウゴウ</t>
    </rPh>
    <rPh sb="7" eb="9">
      <t>ジュンビ</t>
    </rPh>
    <phoneticPr fontId="6"/>
  </si>
  <si>
    <t>選手・関係者グランド開放</t>
    <rPh sb="0" eb="2">
      <t>センシュ</t>
    </rPh>
    <rPh sb="3" eb="6">
      <t>カンケイシャ</t>
    </rPh>
    <rPh sb="10" eb="12">
      <t>カイホウ</t>
    </rPh>
    <phoneticPr fontId="6"/>
  </si>
  <si>
    <t>開会式</t>
    <rPh sb="0" eb="3">
      <t>カイカイシキ</t>
    </rPh>
    <phoneticPr fontId="2"/>
  </si>
  <si>
    <t>Ａ面</t>
    <rPh sb="1" eb="2">
      <t>メン</t>
    </rPh>
    <phoneticPr fontId="2"/>
  </si>
  <si>
    <t>B面</t>
    <rPh sb="1" eb="2">
      <t>メン</t>
    </rPh>
    <phoneticPr fontId="2"/>
  </si>
  <si>
    <t>C面</t>
    <rPh sb="1" eb="2">
      <t>メン</t>
    </rPh>
    <phoneticPr fontId="2"/>
  </si>
  <si>
    <t>D面</t>
    <rPh sb="1" eb="2">
      <t>メン</t>
    </rPh>
    <phoneticPr fontId="2"/>
  </si>
  <si>
    <t>E面</t>
    <rPh sb="1" eb="2">
      <t>メン</t>
    </rPh>
    <phoneticPr fontId="2"/>
  </si>
  <si>
    <t>F面</t>
    <rPh sb="1" eb="2">
      <t>メン</t>
    </rPh>
    <phoneticPr fontId="2"/>
  </si>
  <si>
    <t>第1試合</t>
    <rPh sb="0" eb="1">
      <t>ダイ</t>
    </rPh>
    <rPh sb="2" eb="4">
      <t>シアイ</t>
    </rPh>
    <phoneticPr fontId="2"/>
  </si>
  <si>
    <t>第2試合</t>
    <rPh sb="0" eb="1">
      <t>ダイ</t>
    </rPh>
    <rPh sb="2" eb="4">
      <t>シアイ</t>
    </rPh>
    <phoneticPr fontId="2"/>
  </si>
  <si>
    <t>第3試合</t>
    <rPh sb="0" eb="1">
      <t>ダイ</t>
    </rPh>
    <rPh sb="2" eb="4">
      <t>シアイ</t>
    </rPh>
    <phoneticPr fontId="2"/>
  </si>
  <si>
    <t>第4試合</t>
    <rPh sb="0" eb="1">
      <t>ダイ</t>
    </rPh>
    <rPh sb="2" eb="4">
      <t>シアイ</t>
    </rPh>
    <phoneticPr fontId="2"/>
  </si>
  <si>
    <t>第5試合</t>
    <rPh sb="0" eb="1">
      <t>ダイ</t>
    </rPh>
    <rPh sb="2" eb="4">
      <t>シアイ</t>
    </rPh>
    <phoneticPr fontId="2"/>
  </si>
  <si>
    <t>第6試合</t>
    <rPh sb="0" eb="1">
      <t>ダイ</t>
    </rPh>
    <rPh sb="2" eb="4">
      <t>シアイ</t>
    </rPh>
    <phoneticPr fontId="2"/>
  </si>
  <si>
    <t>第7試合</t>
    <rPh sb="0" eb="1">
      <t>ダイ</t>
    </rPh>
    <rPh sb="2" eb="4">
      <t>シアイ</t>
    </rPh>
    <phoneticPr fontId="2"/>
  </si>
  <si>
    <t>第8試合</t>
    <rPh sb="0" eb="1">
      <t>ダイ</t>
    </rPh>
    <rPh sb="2" eb="4">
      <t>シアイ</t>
    </rPh>
    <phoneticPr fontId="2"/>
  </si>
  <si>
    <t>第9試合</t>
    <rPh sb="0" eb="1">
      <t>ダイ</t>
    </rPh>
    <rPh sb="2" eb="4">
      <t>シアイ</t>
    </rPh>
    <phoneticPr fontId="2"/>
  </si>
  <si>
    <t>第10試合</t>
    <rPh sb="0" eb="1">
      <t>ダイ</t>
    </rPh>
    <rPh sb="3" eb="5">
      <t>シアイ</t>
    </rPh>
    <phoneticPr fontId="2"/>
  </si>
  <si>
    <t>片付け</t>
    <rPh sb="0" eb="2">
      <t>カタヅ</t>
    </rPh>
    <phoneticPr fontId="2"/>
  </si>
  <si>
    <t>後片付け（13時完全撤収）</t>
    <rPh sb="0" eb="3">
      <t>アトカタヅ</t>
    </rPh>
    <rPh sb="7" eb="8">
      <t>ジ</t>
    </rPh>
    <rPh sb="8" eb="10">
      <t>カンゼン</t>
    </rPh>
    <rPh sb="10" eb="12">
      <t>テッシュウ</t>
    </rPh>
    <phoneticPr fontId="2"/>
  </si>
  <si>
    <t>１．試合前のブリーフィングは行わない。タイスケの左側に記載のチームがキックオフとし、試合球も用意する</t>
    <rPh sb="2" eb="4">
      <t>シアイ</t>
    </rPh>
    <rPh sb="14" eb="15">
      <t>オコナ</t>
    </rPh>
    <rPh sb="24" eb="26">
      <t>ヒダリガワ</t>
    </rPh>
    <rPh sb="27" eb="29">
      <t>キサイ</t>
    </rPh>
    <rPh sb="42" eb="45">
      <t>シアイキュウ</t>
    </rPh>
    <rPh sb="46" eb="48">
      <t>ヨウイ</t>
    </rPh>
    <phoneticPr fontId="6"/>
  </si>
  <si>
    <t>４．試合終了後、両チームのサイドコーチはレフリーと点数の照合を行う。レフリーは、スコアカードを本部に提出する。</t>
    <rPh sb="2" eb="4">
      <t>シアイ</t>
    </rPh>
    <rPh sb="4" eb="6">
      <t>シュウリョウ</t>
    </rPh>
    <rPh sb="6" eb="7">
      <t>ゴ</t>
    </rPh>
    <rPh sb="8" eb="9">
      <t>リョウ</t>
    </rPh>
    <rPh sb="25" eb="27">
      <t>テンスウ</t>
    </rPh>
    <rPh sb="28" eb="30">
      <t>ショウゴウ</t>
    </rPh>
    <rPh sb="50" eb="52">
      <t>テイシュツ</t>
    </rPh>
    <phoneticPr fontId="6"/>
  </si>
  <si>
    <t>タグラグビー交流大会</t>
    <rPh sb="6" eb="8">
      <t>コウリュウ</t>
    </rPh>
    <rPh sb="8" eb="10">
      <t>タイカイ</t>
    </rPh>
    <phoneticPr fontId="6"/>
  </si>
  <si>
    <t>令和5年４月15日（土）</t>
    <rPh sb="0" eb="2">
      <t>レイワ</t>
    </rPh>
    <rPh sb="3" eb="4">
      <t>ネン</t>
    </rPh>
    <rPh sb="5" eb="6">
      <t>ガツ</t>
    </rPh>
    <rPh sb="8" eb="9">
      <t>ニチ</t>
    </rPh>
    <rPh sb="10" eb="11">
      <t>ド</t>
    </rPh>
    <phoneticPr fontId="6"/>
  </si>
  <si>
    <t>日産小机フィールド・第2運動広場</t>
    <rPh sb="0" eb="2">
      <t>ニッサン</t>
    </rPh>
    <rPh sb="2" eb="4">
      <t>コヅクエ</t>
    </rPh>
    <rPh sb="10" eb="11">
      <t>ダイ</t>
    </rPh>
    <rPh sb="12" eb="14">
      <t>ウンドウ</t>
    </rPh>
    <rPh sb="14" eb="16">
      <t>ヒロバ</t>
    </rPh>
    <phoneticPr fontId="6"/>
  </si>
  <si>
    <t>第11試合</t>
    <rPh sb="0" eb="1">
      <t>ダイ</t>
    </rPh>
    <rPh sb="3" eb="5">
      <t>シアイ</t>
    </rPh>
    <phoneticPr fontId="2"/>
  </si>
  <si>
    <t>第12試合</t>
    <rPh sb="0" eb="1">
      <t>ダイ</t>
    </rPh>
    <rPh sb="3" eb="5">
      <t>シアイ</t>
    </rPh>
    <phoneticPr fontId="2"/>
  </si>
  <si>
    <t>３．試合時間は、7分1本とする。休憩はとってもＯＫ。</t>
    <rPh sb="2" eb="4">
      <t>シアイ</t>
    </rPh>
    <rPh sb="4" eb="6">
      <t>ジカン</t>
    </rPh>
    <rPh sb="9" eb="10">
      <t>フン</t>
    </rPh>
    <rPh sb="11" eb="12">
      <t>ホン</t>
    </rPh>
    <rPh sb="16" eb="18">
      <t>キュウケイ</t>
    </rPh>
    <phoneticPr fontId="6"/>
  </si>
  <si>
    <t>後片付け</t>
    <rPh sb="0" eb="3">
      <t>アトカタヅ</t>
    </rPh>
    <phoneticPr fontId="2"/>
  </si>
  <si>
    <t>後片付け</t>
    <rPh sb="0" eb="3">
      <t>アトカタヅ</t>
    </rPh>
    <phoneticPr fontId="2"/>
  </si>
  <si>
    <t>②神奈川県内のラグビースクールまたはタグラグビーチームに加入している選手</t>
    <rPh sb="1" eb="4">
      <t>カナガワ</t>
    </rPh>
    <rPh sb="4" eb="6">
      <t>ケンナイ</t>
    </rPh>
    <rPh sb="28" eb="30">
      <t>カニュウ</t>
    </rPh>
    <rPh sb="34" eb="36">
      <t>センシュ</t>
    </rPh>
    <phoneticPr fontId="2"/>
  </si>
  <si>
    <t>(一社）神奈川県ラグビーフットボール協会普及育成委員会</t>
    <rPh sb="1" eb="2">
      <t>イッ</t>
    </rPh>
    <rPh sb="2" eb="3">
      <t>シャ</t>
    </rPh>
    <phoneticPr fontId="2"/>
  </si>
  <si>
    <t>(一社）神奈川県ラグビーフットボール協会</t>
    <rPh sb="1" eb="2">
      <t>イッ</t>
    </rPh>
    <rPh sb="2" eb="3">
      <t>シャ</t>
    </rPh>
    <phoneticPr fontId="2"/>
  </si>
  <si>
    <t>特別共催</t>
    <rPh sb="0" eb="2">
      <t>トクベツ</t>
    </rPh>
    <rPh sb="2" eb="4">
      <t>キョウサイ</t>
    </rPh>
    <phoneticPr fontId="2"/>
  </si>
  <si>
    <t>横浜キヤノンイーグルス</t>
    <rPh sb="0" eb="2">
      <t>ヨコハマ</t>
    </rPh>
    <phoneticPr fontId="2"/>
  </si>
  <si>
    <t>令和5年４月1５日（土）　</t>
    <rPh sb="10" eb="11">
      <t>ド</t>
    </rPh>
    <phoneticPr fontId="2"/>
  </si>
  <si>
    <t>タグラグビー担当者各位</t>
    <rPh sb="6" eb="9">
      <t>タントウシャ</t>
    </rPh>
    <rPh sb="9" eb="11">
      <t>カクイ</t>
    </rPh>
    <phoneticPr fontId="2"/>
  </si>
  <si>
    <t>タグラグビー交流大会</t>
    <rPh sb="6" eb="8">
      <t>コウリュウ</t>
    </rPh>
    <rPh sb="8" eb="10">
      <t>タイカイ</t>
    </rPh>
    <phoneticPr fontId="2"/>
  </si>
  <si>
    <t>新横浜公園　日産フィールド小机・第２運動広場</t>
    <rPh sb="0" eb="3">
      <t>シンヨコハマ</t>
    </rPh>
    <rPh sb="3" eb="5">
      <t>コウエン</t>
    </rPh>
    <rPh sb="6" eb="8">
      <t>ニッサン</t>
    </rPh>
    <rPh sb="13" eb="15">
      <t>コヅクエ</t>
    </rPh>
    <rPh sb="16" eb="18">
      <t>ダイニ</t>
    </rPh>
    <rPh sb="18" eb="20">
      <t>ウンドウ</t>
    </rPh>
    <rPh sb="20" eb="22">
      <t>ヒロバ</t>
    </rPh>
    <phoneticPr fontId="2"/>
  </si>
  <si>
    <t>神奈川県横浜市港北区小机３３００</t>
    <rPh sb="0" eb="4">
      <t>カナガワケン</t>
    </rPh>
    <rPh sb="4" eb="7">
      <t>ヨコハマシ</t>
    </rPh>
    <rPh sb="7" eb="10">
      <t>コウホクク</t>
    </rPh>
    <rPh sb="10" eb="12">
      <t>コヅクエ</t>
    </rPh>
    <phoneticPr fontId="2"/>
  </si>
  <si>
    <t>神奈川県内のラグビースクール小学１年生・小学2年生</t>
    <rPh sb="0" eb="3">
      <t>カナガワ</t>
    </rPh>
    <rPh sb="3" eb="5">
      <t>ケンナイ</t>
    </rPh>
    <rPh sb="17" eb="19">
      <t>ネンセイ</t>
    </rPh>
    <rPh sb="20" eb="22">
      <t>ショウガク</t>
    </rPh>
    <phoneticPr fontId="2"/>
  </si>
  <si>
    <t>神奈川県内のタグラグビーチームU8</t>
    <rPh sb="0" eb="3">
      <t>カナガワ</t>
    </rPh>
    <rPh sb="3" eb="5">
      <t>ケンナイ</t>
    </rPh>
    <phoneticPr fontId="2"/>
  </si>
  <si>
    <t>各チーム3試合以上の試合を行う</t>
    <rPh sb="0" eb="1">
      <t>カク</t>
    </rPh>
    <rPh sb="5" eb="7">
      <t>シアイ</t>
    </rPh>
    <rPh sb="7" eb="9">
      <t>イジョウ</t>
    </rPh>
    <rPh sb="10" eb="12">
      <t>シアイ</t>
    </rPh>
    <rPh sb="13" eb="14">
      <t>オコナ</t>
    </rPh>
    <phoneticPr fontId="2"/>
  </si>
  <si>
    <t>選手とチーム関係者はグランドに入場してください（保護者はグランド内に入れません）</t>
    <rPh sb="0" eb="2">
      <t>センシュ</t>
    </rPh>
    <rPh sb="6" eb="9">
      <t>カンケイシャ</t>
    </rPh>
    <rPh sb="15" eb="17">
      <t>ニュウジョウ</t>
    </rPh>
    <rPh sb="24" eb="27">
      <t>ホゴシャ</t>
    </rPh>
    <rPh sb="32" eb="33">
      <t>ナイ</t>
    </rPh>
    <rPh sb="34" eb="35">
      <t>ハイ</t>
    </rPh>
    <phoneticPr fontId="2"/>
  </si>
  <si>
    <t>保護者はスタンド外（柵の外）からの観戦となります</t>
    <rPh sb="0" eb="3">
      <t>ホゴシャ</t>
    </rPh>
    <rPh sb="8" eb="9">
      <t>ガイ</t>
    </rPh>
    <rPh sb="10" eb="11">
      <t>サク</t>
    </rPh>
    <rPh sb="12" eb="13">
      <t>ソト</t>
    </rPh>
    <rPh sb="17" eb="19">
      <t>カンセン</t>
    </rPh>
    <phoneticPr fontId="2"/>
  </si>
  <si>
    <t>https://www.nissan-stadium.jp/shinyoko-park/kozukue/</t>
  </si>
  <si>
    <t>開会式（第2運動広場）</t>
    <phoneticPr fontId="2"/>
  </si>
  <si>
    <t>移動</t>
    <rPh sb="0" eb="2">
      <t>イドウ</t>
    </rPh>
    <phoneticPr fontId="2"/>
  </si>
  <si>
    <t>④イベント終了後はできるだけ横浜キヤノンイーグルスの試合を観戦する</t>
    <rPh sb="5" eb="8">
      <t>シュウリョウゴ</t>
    </rPh>
    <rPh sb="14" eb="16">
      <t>ヨコハマ</t>
    </rPh>
    <rPh sb="26" eb="28">
      <t>シアイ</t>
    </rPh>
    <rPh sb="29" eb="31">
      <t>カンセン</t>
    </rPh>
    <phoneticPr fontId="2"/>
  </si>
  <si>
    <t>③感染症対策は設けません、各自で行ってください</t>
    <rPh sb="1" eb="4">
      <t>カンセンショウ</t>
    </rPh>
    <rPh sb="4" eb="6">
      <t>タイサク</t>
    </rPh>
    <rPh sb="7" eb="8">
      <t>モウ</t>
    </rPh>
    <rPh sb="13" eb="15">
      <t>カクジ</t>
    </rPh>
    <rPh sb="16" eb="17">
      <t>オコナ</t>
    </rPh>
    <phoneticPr fontId="2"/>
  </si>
  <si>
    <t>代表者会議</t>
    <rPh sb="0" eb="2">
      <t>ダイヒョウ</t>
    </rPh>
    <rPh sb="2" eb="3">
      <t>シャ</t>
    </rPh>
    <rPh sb="3" eb="5">
      <t>カイギ</t>
    </rPh>
    <phoneticPr fontId="2"/>
  </si>
  <si>
    <t>9時15分(集合9時00分）</t>
    <rPh sb="1" eb="2">
      <t>ジ</t>
    </rPh>
    <rPh sb="4" eb="5">
      <t>フン</t>
    </rPh>
    <rPh sb="6" eb="8">
      <t>シュウゴウ</t>
    </rPh>
    <rPh sb="9" eb="10">
      <t>ジ</t>
    </rPh>
    <rPh sb="12" eb="13">
      <t>フン</t>
    </rPh>
    <phoneticPr fontId="2"/>
  </si>
  <si>
    <t>小机フィールド10時10分　第２運動広場10時00分</t>
    <rPh sb="0" eb="2">
      <t>コヅクエ</t>
    </rPh>
    <rPh sb="9" eb="10">
      <t>ジ</t>
    </rPh>
    <rPh sb="12" eb="13">
      <t>フン</t>
    </rPh>
    <rPh sb="14" eb="15">
      <t>ダイ</t>
    </rPh>
    <rPh sb="16" eb="18">
      <t>ウンドウ</t>
    </rPh>
    <rPh sb="18" eb="20">
      <t>ヒロバ</t>
    </rPh>
    <rPh sb="22" eb="23">
      <t>ジ</t>
    </rPh>
    <rPh sb="25" eb="26">
      <t>フン</t>
    </rPh>
    <phoneticPr fontId="2"/>
  </si>
  <si>
    <t>小学2年生（第2運動広場から小机ﾌｨｰﾙﾄﾞへ移動・フィールド内へは10時30分以降）</t>
    <rPh sb="0" eb="2">
      <t>ショウガク</t>
    </rPh>
    <rPh sb="3" eb="5">
      <t>ネンセイ</t>
    </rPh>
    <rPh sb="6" eb="7">
      <t>ダイ</t>
    </rPh>
    <rPh sb="8" eb="10">
      <t>ウンドウ</t>
    </rPh>
    <rPh sb="10" eb="12">
      <t>ヒロバ</t>
    </rPh>
    <rPh sb="14" eb="16">
      <t>コヅクエ</t>
    </rPh>
    <rPh sb="23" eb="25">
      <t>イドウ</t>
    </rPh>
    <rPh sb="31" eb="32">
      <t>ナイ</t>
    </rPh>
    <rPh sb="36" eb="37">
      <t>ジ</t>
    </rPh>
    <rPh sb="39" eb="40">
      <t>フン</t>
    </rPh>
    <rPh sb="40" eb="42">
      <t>イコウ</t>
    </rPh>
    <phoneticPr fontId="2"/>
  </si>
  <si>
    <t>9時30分頃（第2運動広場に全員入場）</t>
    <rPh sb="1" eb="2">
      <t>ジ</t>
    </rPh>
    <rPh sb="4" eb="5">
      <t>フン</t>
    </rPh>
    <rPh sb="5" eb="6">
      <t>ゴロ</t>
    </rPh>
    <rPh sb="7" eb="8">
      <t>ダイ</t>
    </rPh>
    <rPh sb="9" eb="11">
      <t>ウンドウ</t>
    </rPh>
    <rPh sb="11" eb="13">
      <t>ヒロバ</t>
    </rPh>
    <rPh sb="14" eb="16">
      <t>ゼンイン</t>
    </rPh>
    <rPh sb="16" eb="18">
      <t>ニュウジョウ</t>
    </rPh>
    <phoneticPr fontId="6"/>
  </si>
  <si>
    <t>２．レフリーは表の左側に記載のチームから出す。調整がつかない場合は担当スクールが責任をもって他スクールに依頼する。</t>
    <rPh sb="7" eb="8">
      <t>ヒョウ</t>
    </rPh>
    <rPh sb="9" eb="10">
      <t>ヒダリ</t>
    </rPh>
    <rPh sb="10" eb="11">
      <t>カワ</t>
    </rPh>
    <rPh sb="12" eb="14">
      <t>キサイ</t>
    </rPh>
    <rPh sb="20" eb="21">
      <t>ダ</t>
    </rPh>
    <rPh sb="23" eb="25">
      <t>チョウセイ</t>
    </rPh>
    <rPh sb="30" eb="32">
      <t>バアイ</t>
    </rPh>
    <rPh sb="33" eb="35">
      <t>タントウ</t>
    </rPh>
    <rPh sb="40" eb="42">
      <t>セキニン</t>
    </rPh>
    <rPh sb="46" eb="47">
      <t>タ</t>
    </rPh>
    <phoneticPr fontId="6"/>
  </si>
  <si>
    <t>２．レフリーは表の左側に記載のチームから出す。調整がつかない場合は担当スクールが責任をもって他スクールに依頼する。</t>
    <rPh sb="7" eb="8">
      <t>ヒョウ</t>
    </rPh>
    <rPh sb="9" eb="11">
      <t>ヒダリガワ</t>
    </rPh>
    <rPh sb="12" eb="14">
      <t>キサイ</t>
    </rPh>
    <rPh sb="20" eb="21">
      <t>ダ</t>
    </rPh>
    <rPh sb="23" eb="25">
      <t>チョウセイ</t>
    </rPh>
    <rPh sb="30" eb="32">
      <t>バアイ</t>
    </rPh>
    <rPh sb="33" eb="35">
      <t>タントウ</t>
    </rPh>
    <rPh sb="40" eb="42">
      <t>セキニン</t>
    </rPh>
    <rPh sb="46" eb="47">
      <t>タ</t>
    </rPh>
    <phoneticPr fontId="6"/>
  </si>
  <si>
    <t>9時30分(開場）～13時00分(完全撤収）</t>
    <rPh sb="4" eb="5">
      <t>フン</t>
    </rPh>
    <rPh sb="15" eb="16">
      <t>フン</t>
    </rPh>
    <rPh sb="17" eb="19">
      <t>カンゼン</t>
    </rPh>
    <rPh sb="19" eb="21">
      <t>テッシュウ</t>
    </rPh>
    <phoneticPr fontId="2"/>
  </si>
  <si>
    <t>タグラグビー交流大会要項</t>
    <rPh sb="6" eb="8">
      <t>コウリュウ</t>
    </rPh>
    <rPh sb="8" eb="10">
      <t>タイカイ</t>
    </rPh>
    <rPh sb="10" eb="12">
      <t>ヨウコウ</t>
    </rPh>
    <phoneticPr fontId="2"/>
  </si>
  <si>
    <t>5．次に試合を行うチームは試合開始5分前までに会場に集まる</t>
    <rPh sb="2" eb="3">
      <t>ツギ</t>
    </rPh>
    <rPh sb="4" eb="6">
      <t>シアイ</t>
    </rPh>
    <rPh sb="7" eb="8">
      <t>オコナ</t>
    </rPh>
    <rPh sb="13" eb="15">
      <t>シアイ</t>
    </rPh>
    <rPh sb="15" eb="17">
      <t>カイシ</t>
    </rPh>
    <rPh sb="18" eb="19">
      <t>フン</t>
    </rPh>
    <rPh sb="19" eb="20">
      <t>マエ</t>
    </rPh>
    <rPh sb="23" eb="25">
      <t>カイジョウ</t>
    </rPh>
    <rPh sb="26" eb="27">
      <t>アツ</t>
    </rPh>
    <phoneticPr fontId="2"/>
  </si>
  <si>
    <t>4月15日ﾀｸﾞﾗｸﾞﾋﾞｰ交流大会＠新横浜公園ｴﾝﾄﾘｰ状況確認表</t>
    <rPh sb="1" eb="2">
      <t>ガツ</t>
    </rPh>
    <rPh sb="4" eb="5">
      <t>ニチ</t>
    </rPh>
    <rPh sb="14" eb="16">
      <t>コウリュウ</t>
    </rPh>
    <rPh sb="16" eb="18">
      <t>タイカイ</t>
    </rPh>
    <rPh sb="19" eb="24">
      <t>シンヨコハマコウエン</t>
    </rPh>
    <rPh sb="29" eb="31">
      <t>ジョウキョウ</t>
    </rPh>
    <rPh sb="31" eb="34">
      <t>カクニンヒョウ</t>
    </rPh>
    <phoneticPr fontId="19"/>
  </si>
  <si>
    <t>小学１年生</t>
    <rPh sb="0" eb="2">
      <t>ショウガク</t>
    </rPh>
    <rPh sb="3" eb="4">
      <t>ネン</t>
    </rPh>
    <rPh sb="4" eb="5">
      <t>セイ</t>
    </rPh>
    <phoneticPr fontId="19"/>
  </si>
  <si>
    <t>小学2年生</t>
    <rPh sb="0" eb="2">
      <t>ショウガク</t>
    </rPh>
    <rPh sb="3" eb="5">
      <t>ネンセイ</t>
    </rPh>
    <phoneticPr fontId="19"/>
  </si>
  <si>
    <t>スクール名</t>
    <rPh sb="4" eb="5">
      <t>メイ</t>
    </rPh>
    <phoneticPr fontId="19"/>
  </si>
  <si>
    <t>ﾁｰﾑ数</t>
    <rPh sb="3" eb="4">
      <t>スウ</t>
    </rPh>
    <phoneticPr fontId="19"/>
  </si>
  <si>
    <t>参加者数</t>
    <rPh sb="0" eb="4">
      <t>サンカシャスウ</t>
    </rPh>
    <phoneticPr fontId="19"/>
  </si>
  <si>
    <t>Tix希望数</t>
    <rPh sb="3" eb="5">
      <t>キボウ</t>
    </rPh>
    <rPh sb="5" eb="6">
      <t>スウ</t>
    </rPh>
    <phoneticPr fontId="19"/>
  </si>
  <si>
    <t>さがみ南ラグビースクール</t>
    <rPh sb="3" eb="4">
      <t>ミナミ</t>
    </rPh>
    <phoneticPr fontId="19"/>
  </si>
  <si>
    <t>逗子葉山ラグビースクール</t>
    <rPh sb="0" eb="2">
      <t>ズシ</t>
    </rPh>
    <rPh sb="2" eb="4">
      <t>ハヤマ</t>
    </rPh>
    <phoneticPr fontId="19"/>
  </si>
  <si>
    <t>グリーンクラブラグビースクール</t>
    <phoneticPr fontId="19"/>
  </si>
  <si>
    <t>平塚市ラグビースクール</t>
    <rPh sb="0" eb="3">
      <t>ヒラツカシ</t>
    </rPh>
    <phoneticPr fontId="19"/>
  </si>
  <si>
    <t>横浜YCラグビースクール</t>
    <rPh sb="0" eb="2">
      <t>ヨコハマ</t>
    </rPh>
    <phoneticPr fontId="19"/>
  </si>
  <si>
    <t>藤沢ラグビースクール</t>
    <rPh sb="0" eb="2">
      <t>フジサワ</t>
    </rPh>
    <phoneticPr fontId="19"/>
  </si>
  <si>
    <t>海老名ラグビースクール</t>
    <rPh sb="0" eb="3">
      <t>エビナ</t>
    </rPh>
    <phoneticPr fontId="19"/>
  </si>
  <si>
    <t>鎌倉ラグビースクール</t>
    <rPh sb="0" eb="2">
      <t>カマクラ</t>
    </rPh>
    <phoneticPr fontId="19"/>
  </si>
  <si>
    <t>茅ヶ崎ラグビースクール</t>
    <rPh sb="0" eb="3">
      <t>チガサキ</t>
    </rPh>
    <phoneticPr fontId="19"/>
  </si>
  <si>
    <t>秦野ラグビースクール</t>
    <rPh sb="0" eb="2">
      <t>ハダノ</t>
    </rPh>
    <phoneticPr fontId="19"/>
  </si>
  <si>
    <t>田園ラグビースクール</t>
    <rPh sb="0" eb="2">
      <t>デンエン</t>
    </rPh>
    <phoneticPr fontId="19"/>
  </si>
  <si>
    <t>麻生ラグビースクール</t>
    <rPh sb="0" eb="2">
      <t>アサオ</t>
    </rPh>
    <phoneticPr fontId="19"/>
  </si>
  <si>
    <t>小田原ラグビースクール</t>
    <rPh sb="0" eb="3">
      <t>オダワラ</t>
    </rPh>
    <phoneticPr fontId="19"/>
  </si>
  <si>
    <t>横浜ラグビースクール</t>
    <rPh sb="0" eb="2">
      <t>ヨコハマ</t>
    </rPh>
    <phoneticPr fontId="19"/>
  </si>
  <si>
    <t>川崎市ラグビースクール</t>
    <rPh sb="0" eb="3">
      <t>カワサキシ</t>
    </rPh>
    <phoneticPr fontId="19"/>
  </si>
  <si>
    <t>鶴見タグラグビークラブ</t>
    <rPh sb="0" eb="2">
      <t>ツルミ</t>
    </rPh>
    <phoneticPr fontId="19"/>
  </si>
  <si>
    <t>合計</t>
    <rPh sb="0" eb="2">
      <t>ゴウケイ</t>
    </rPh>
    <phoneticPr fontId="19"/>
  </si>
  <si>
    <t>＊当日、本部をお手伝いいただける方がいらっしゃいましたらご記入願います</t>
    <rPh sb="1" eb="3">
      <t>トウジツ</t>
    </rPh>
    <rPh sb="4" eb="6">
      <t>ホンブ</t>
    </rPh>
    <rPh sb="8" eb="10">
      <t>テツダ</t>
    </rPh>
    <rPh sb="16" eb="17">
      <t>カタ</t>
    </rPh>
    <rPh sb="29" eb="31">
      <t>キニュウ</t>
    </rPh>
    <rPh sb="31" eb="32">
      <t>ネガ</t>
    </rPh>
    <phoneticPr fontId="19"/>
  </si>
  <si>
    <t>田園A</t>
    <rPh sb="0" eb="3">
      <t>デンエンア</t>
    </rPh>
    <phoneticPr fontId="2"/>
  </si>
  <si>
    <t>横浜A</t>
    <rPh sb="0" eb="2">
      <t>ヨコハマ</t>
    </rPh>
    <phoneticPr fontId="2"/>
  </si>
  <si>
    <t>藤沢A</t>
    <rPh sb="0" eb="2">
      <t>フジサワ</t>
    </rPh>
    <phoneticPr fontId="2"/>
  </si>
  <si>
    <t>茅ヶ崎A</t>
    <rPh sb="0" eb="4">
      <t>チガサキア</t>
    </rPh>
    <phoneticPr fontId="2"/>
  </si>
  <si>
    <t>川崎市A</t>
    <rPh sb="0" eb="4">
      <t>カワサキシア</t>
    </rPh>
    <phoneticPr fontId="2"/>
  </si>
  <si>
    <t>田園B</t>
    <rPh sb="0" eb="3">
      <t>デンエンb</t>
    </rPh>
    <phoneticPr fontId="2"/>
  </si>
  <si>
    <t>横浜B</t>
    <rPh sb="0" eb="2">
      <t>ヨコハマ</t>
    </rPh>
    <phoneticPr fontId="2"/>
  </si>
  <si>
    <t>さがみ南</t>
    <rPh sb="3" eb="4">
      <t>ミナミ</t>
    </rPh>
    <phoneticPr fontId="2"/>
  </si>
  <si>
    <t>川崎市B</t>
    <rPh sb="0" eb="3">
      <t>カワサキシ</t>
    </rPh>
    <phoneticPr fontId="2"/>
  </si>
  <si>
    <t>グリーンA</t>
    <phoneticPr fontId="2"/>
  </si>
  <si>
    <t>海老名</t>
    <rPh sb="0" eb="3">
      <t>エビナ</t>
    </rPh>
    <phoneticPr fontId="2"/>
  </si>
  <si>
    <t>逗子葉山</t>
    <rPh sb="0" eb="2">
      <t>ズシ</t>
    </rPh>
    <rPh sb="2" eb="4">
      <t>ハヤマ</t>
    </rPh>
    <phoneticPr fontId="2"/>
  </si>
  <si>
    <t>横浜YCA</t>
    <rPh sb="0" eb="4">
      <t>ヨコハマyc</t>
    </rPh>
    <phoneticPr fontId="2"/>
  </si>
  <si>
    <t>横浜C</t>
    <rPh sb="0" eb="2">
      <t>ヨコハマ</t>
    </rPh>
    <phoneticPr fontId="2"/>
  </si>
  <si>
    <t>田園C</t>
    <rPh sb="0" eb="2">
      <t>デンエン</t>
    </rPh>
    <phoneticPr fontId="2"/>
  </si>
  <si>
    <t>鎌倉A</t>
    <rPh sb="0" eb="3">
      <t>カマクラア</t>
    </rPh>
    <phoneticPr fontId="2"/>
  </si>
  <si>
    <t>茅ヶ崎B</t>
    <rPh sb="0" eb="3">
      <t>チガサキ</t>
    </rPh>
    <phoneticPr fontId="2"/>
  </si>
  <si>
    <t>鶴見ｶﾙｶﾞﾓ</t>
    <rPh sb="0" eb="2">
      <t>ツルミ</t>
    </rPh>
    <phoneticPr fontId="2"/>
  </si>
  <si>
    <t>横浜D</t>
    <rPh sb="0" eb="2">
      <t>ヨコハマ</t>
    </rPh>
    <phoneticPr fontId="2"/>
  </si>
  <si>
    <t>横浜E</t>
    <rPh sb="0" eb="2">
      <t>ヨコハマ</t>
    </rPh>
    <phoneticPr fontId="2"/>
  </si>
  <si>
    <t>秦野</t>
    <rPh sb="0" eb="2">
      <t>ハダノ</t>
    </rPh>
    <phoneticPr fontId="2"/>
  </si>
  <si>
    <t>麻生A</t>
    <rPh sb="0" eb="3">
      <t>アサオア</t>
    </rPh>
    <phoneticPr fontId="2"/>
  </si>
  <si>
    <t>グリーンB</t>
    <phoneticPr fontId="2"/>
  </si>
  <si>
    <t>田園D</t>
    <rPh sb="0" eb="2">
      <t>デンエン</t>
    </rPh>
    <phoneticPr fontId="2"/>
  </si>
  <si>
    <t>川崎C</t>
    <rPh sb="0" eb="2">
      <t>カワサキ</t>
    </rPh>
    <phoneticPr fontId="2"/>
  </si>
  <si>
    <t>川崎D</t>
    <rPh sb="0" eb="2">
      <t>カワサキ</t>
    </rPh>
    <phoneticPr fontId="2"/>
  </si>
  <si>
    <t>茅ヶ崎C</t>
    <rPh sb="0" eb="3">
      <t>チガサキ</t>
    </rPh>
    <phoneticPr fontId="2"/>
  </si>
  <si>
    <t>横浜YCB</t>
    <rPh sb="0" eb="4">
      <t>ヨコハマyc</t>
    </rPh>
    <phoneticPr fontId="2"/>
  </si>
  <si>
    <t>鶴見ｳｸﾞｲｽ</t>
    <rPh sb="0" eb="2">
      <t>ツルミ</t>
    </rPh>
    <phoneticPr fontId="2"/>
  </si>
  <si>
    <t>藤沢B</t>
    <rPh sb="0" eb="3">
      <t>フジサワb</t>
    </rPh>
    <phoneticPr fontId="2"/>
  </si>
  <si>
    <t>田園E</t>
    <rPh sb="0" eb="2">
      <t>デンエン</t>
    </rPh>
    <phoneticPr fontId="2"/>
  </si>
  <si>
    <t>麻生B</t>
    <rPh sb="0" eb="3">
      <t>アサオb</t>
    </rPh>
    <phoneticPr fontId="2"/>
  </si>
  <si>
    <t>藤沢C</t>
    <rPh sb="0" eb="2">
      <t>フジサワ</t>
    </rPh>
    <phoneticPr fontId="2"/>
  </si>
  <si>
    <t>鎌倉B</t>
    <rPh sb="0" eb="3">
      <t>カマクラb</t>
    </rPh>
    <phoneticPr fontId="2"/>
  </si>
  <si>
    <t>横浜F</t>
    <rPh sb="0" eb="2">
      <t>ヨコハマ</t>
    </rPh>
    <phoneticPr fontId="2"/>
  </si>
  <si>
    <t>川崎市A</t>
    <rPh sb="0" eb="4">
      <t>カワサキシア</t>
    </rPh>
    <phoneticPr fontId="2"/>
  </si>
  <si>
    <t>川崎市B</t>
    <rPh sb="0" eb="3">
      <t>カワサキシ</t>
    </rPh>
    <phoneticPr fontId="2"/>
  </si>
  <si>
    <t>田園A</t>
    <rPh sb="0" eb="3">
      <t>デンエンア</t>
    </rPh>
    <phoneticPr fontId="2"/>
  </si>
  <si>
    <t>田園B</t>
    <rPh sb="0" eb="3">
      <t>デンエンb</t>
    </rPh>
    <phoneticPr fontId="2"/>
  </si>
  <si>
    <t>横浜A</t>
    <rPh sb="0" eb="2">
      <t>ヨコハマ</t>
    </rPh>
    <phoneticPr fontId="2"/>
  </si>
  <si>
    <t>横浜B</t>
    <rPh sb="0" eb="2">
      <t>ヨコハマ</t>
    </rPh>
    <phoneticPr fontId="2"/>
  </si>
  <si>
    <t>横浜C</t>
    <rPh sb="0" eb="2">
      <t>ヨコハマ</t>
    </rPh>
    <phoneticPr fontId="2"/>
  </si>
  <si>
    <t>麻生A</t>
    <rPh sb="0" eb="3">
      <t>アサオア</t>
    </rPh>
    <phoneticPr fontId="2"/>
  </si>
  <si>
    <t>平塚市</t>
    <rPh sb="0" eb="3">
      <t>ヒラツカシ</t>
    </rPh>
    <phoneticPr fontId="2"/>
  </si>
  <si>
    <t>グリーン</t>
    <phoneticPr fontId="2"/>
  </si>
  <si>
    <t>藤沢A</t>
    <rPh sb="0" eb="3">
      <t>フジサワア</t>
    </rPh>
    <phoneticPr fontId="2"/>
  </si>
  <si>
    <t>横浜YCA</t>
    <rPh sb="0" eb="4">
      <t>ヨコハマyc</t>
    </rPh>
    <phoneticPr fontId="2"/>
  </si>
  <si>
    <t>逗子葉山</t>
    <rPh sb="0" eb="2">
      <t>ズシ</t>
    </rPh>
    <rPh sb="2" eb="4">
      <t>ハヤマ</t>
    </rPh>
    <phoneticPr fontId="2"/>
  </si>
  <si>
    <t>鎌倉A</t>
    <rPh sb="0" eb="3">
      <t>カマクラア</t>
    </rPh>
    <phoneticPr fontId="2"/>
  </si>
  <si>
    <t>鎌倉B</t>
    <rPh sb="0" eb="3">
      <t>カマクラb</t>
    </rPh>
    <phoneticPr fontId="2"/>
  </si>
  <si>
    <t>茅ヶ崎</t>
    <rPh sb="0" eb="3">
      <t>チガサキ</t>
    </rPh>
    <phoneticPr fontId="2"/>
  </si>
  <si>
    <t>横浜YCB</t>
    <rPh sb="0" eb="4">
      <t>ヨコハマyc</t>
    </rPh>
    <phoneticPr fontId="2"/>
  </si>
  <si>
    <t>藤沢B</t>
    <rPh sb="0" eb="3">
      <t>フジサワb</t>
    </rPh>
    <phoneticPr fontId="2"/>
  </si>
  <si>
    <t>海老名</t>
    <rPh sb="0" eb="3">
      <t>エビナ</t>
    </rPh>
    <phoneticPr fontId="2"/>
  </si>
  <si>
    <t>小田原</t>
    <rPh sb="0" eb="3">
      <t>オダワラ</t>
    </rPh>
    <phoneticPr fontId="2"/>
  </si>
  <si>
    <t>川崎市C</t>
    <rPh sb="0" eb="4">
      <t>カワサキシc</t>
    </rPh>
    <phoneticPr fontId="2"/>
  </si>
  <si>
    <t>田園C</t>
    <rPh sb="0" eb="2">
      <t>デンエン</t>
    </rPh>
    <phoneticPr fontId="2"/>
  </si>
  <si>
    <t>３．試合時間は、7分1本とする。休憩はとってもＯＫ。試合前後の挨拶を行う</t>
    <rPh sb="2" eb="4">
      <t>シアイ</t>
    </rPh>
    <rPh sb="4" eb="6">
      <t>ジカン</t>
    </rPh>
    <rPh sb="9" eb="10">
      <t>フン</t>
    </rPh>
    <rPh sb="11" eb="12">
      <t>ホン</t>
    </rPh>
    <rPh sb="16" eb="18">
      <t>キュウケイ</t>
    </rPh>
    <rPh sb="26" eb="29">
      <t>シアイマエ</t>
    </rPh>
    <rPh sb="29" eb="30">
      <t>ゴ</t>
    </rPh>
    <rPh sb="31" eb="33">
      <t>アイサツ</t>
    </rPh>
    <rPh sb="34" eb="35">
      <t>オコナ</t>
    </rPh>
    <phoneticPr fontId="6"/>
  </si>
  <si>
    <t>時間</t>
    <rPh sb="0" eb="2">
      <t>ジカン</t>
    </rPh>
    <phoneticPr fontId="2"/>
  </si>
  <si>
    <t>場所</t>
    <rPh sb="0" eb="2">
      <t>バショ</t>
    </rPh>
    <phoneticPr fontId="2"/>
  </si>
  <si>
    <t>担当者</t>
    <rPh sb="0" eb="3">
      <t>タントウシャ</t>
    </rPh>
    <phoneticPr fontId="2"/>
  </si>
  <si>
    <t>ｸﾞﾗﾝﾄﾞﾒｲｸ</t>
    <phoneticPr fontId="2"/>
  </si>
  <si>
    <t>選手入口</t>
    <rPh sb="0" eb="2">
      <t>センシュ</t>
    </rPh>
    <rPh sb="2" eb="4">
      <t>イリグチ</t>
    </rPh>
    <phoneticPr fontId="2"/>
  </si>
  <si>
    <t>1名30分交代　業務外は本部</t>
    <rPh sb="1" eb="2">
      <t>メイ</t>
    </rPh>
    <rPh sb="4" eb="5">
      <t>フン</t>
    </rPh>
    <rPh sb="5" eb="7">
      <t>コウタイ</t>
    </rPh>
    <rPh sb="8" eb="10">
      <t>ギョウム</t>
    </rPh>
    <rPh sb="10" eb="11">
      <t>ソト</t>
    </rPh>
    <rPh sb="12" eb="14">
      <t>ホンブ</t>
    </rPh>
    <phoneticPr fontId="2"/>
  </si>
  <si>
    <t>本部</t>
    <rPh sb="0" eb="2">
      <t>ホンブ</t>
    </rPh>
    <phoneticPr fontId="2"/>
  </si>
  <si>
    <t>グランド</t>
    <phoneticPr fontId="2"/>
  </si>
  <si>
    <t>スタンド</t>
    <phoneticPr fontId="2"/>
  </si>
  <si>
    <t>A面</t>
    <rPh sb="1" eb="2">
      <t>メン</t>
    </rPh>
    <phoneticPr fontId="2"/>
  </si>
  <si>
    <t>ｸﾞﾗﾝﾄﾞ回り</t>
    <rPh sb="6" eb="7">
      <t>マワ</t>
    </rPh>
    <phoneticPr fontId="2"/>
  </si>
  <si>
    <t>小机フィールド</t>
    <rPh sb="0" eb="2">
      <t>コヅクエ</t>
    </rPh>
    <phoneticPr fontId="2"/>
  </si>
  <si>
    <t>ｽｺｱ受取り､記載（3名以上）</t>
    <rPh sb="3" eb="5">
      <t>ウケト</t>
    </rPh>
    <rPh sb="7" eb="9">
      <t>キサイ</t>
    </rPh>
    <rPh sb="11" eb="12">
      <t>メイ</t>
    </rPh>
    <rPh sb="12" eb="14">
      <t>イジョウ</t>
    </rPh>
    <phoneticPr fontId="2"/>
  </si>
  <si>
    <t>時間管理・次チーム呼び出し　　　　（各面1名以上）</t>
    <rPh sb="0" eb="2">
      <t>ジカン</t>
    </rPh>
    <rPh sb="2" eb="4">
      <t>カンリ</t>
    </rPh>
    <rPh sb="5" eb="6">
      <t>ツギ</t>
    </rPh>
    <rPh sb="9" eb="10">
      <t>ヨ</t>
    </rPh>
    <rPh sb="11" eb="12">
      <t>ダ</t>
    </rPh>
    <rPh sb="18" eb="20">
      <t>カクメン</t>
    </rPh>
    <rPh sb="21" eb="22">
      <t>メイ</t>
    </rPh>
    <rPh sb="22" eb="24">
      <t>イジョウ</t>
    </rPh>
    <phoneticPr fontId="2"/>
  </si>
  <si>
    <t>初めに全員で本部設営（全員）</t>
    <rPh sb="0" eb="1">
      <t>ハジ</t>
    </rPh>
    <rPh sb="3" eb="5">
      <t>ゼンイン</t>
    </rPh>
    <rPh sb="6" eb="8">
      <t>ホンブ</t>
    </rPh>
    <rPh sb="8" eb="10">
      <t>セツエイ</t>
    </rPh>
    <rPh sb="11" eb="13">
      <t>ゼンイン</t>
    </rPh>
    <phoneticPr fontId="2"/>
  </si>
  <si>
    <t>誘導（3名以上）</t>
    <rPh sb="0" eb="2">
      <t>ユウドウ</t>
    </rPh>
    <rPh sb="4" eb="7">
      <t>メイイジョウ</t>
    </rPh>
    <phoneticPr fontId="2"/>
  </si>
  <si>
    <t>後片付け・忘れ物回収（全員）</t>
    <rPh sb="0" eb="3">
      <t>アトカタヅ</t>
    </rPh>
    <rPh sb="5" eb="6">
      <t>ワス</t>
    </rPh>
    <rPh sb="7" eb="8">
      <t>モノ</t>
    </rPh>
    <rPh sb="8" eb="10">
      <t>カイシュウ</t>
    </rPh>
    <rPh sb="11" eb="13">
      <t>ゼンイン</t>
    </rPh>
    <phoneticPr fontId="2"/>
  </si>
  <si>
    <t>第2運動広場</t>
    <rPh sb="0" eb="1">
      <t>ダイ</t>
    </rPh>
    <rPh sb="2" eb="6">
      <t>ウンドウヒロバ</t>
    </rPh>
    <phoneticPr fontId="2"/>
  </si>
  <si>
    <t>＊参加人数とチケット希望枚数をご記入ください（申込みが重複しないようお気を付けください）</t>
    <rPh sb="1" eb="3">
      <t>サンカ</t>
    </rPh>
    <rPh sb="3" eb="5">
      <t>ニンズウ</t>
    </rPh>
    <rPh sb="10" eb="12">
      <t>キボウ</t>
    </rPh>
    <rPh sb="12" eb="14">
      <t>マイスウ</t>
    </rPh>
    <rPh sb="16" eb="18">
      <t>キニュウ</t>
    </rPh>
    <rPh sb="23" eb="25">
      <t>モウシコ</t>
    </rPh>
    <rPh sb="27" eb="29">
      <t>チョウフク</t>
    </rPh>
    <rPh sb="35" eb="36">
      <t>キ</t>
    </rPh>
    <rPh sb="37" eb="38">
      <t>ツ</t>
    </rPh>
    <phoneticPr fontId="19"/>
  </si>
  <si>
    <t>本部役員</t>
    <rPh sb="0" eb="2">
      <t>ホンブ</t>
    </rPh>
    <rPh sb="2" eb="4">
      <t>ヤクイン</t>
    </rPh>
    <phoneticPr fontId="2"/>
  </si>
  <si>
    <t>ﾀｸﾞﾗｸﾞﾋﾞｰ交流大会4月15日＠新横浜公園作業担当表</t>
    <rPh sb="9" eb="11">
      <t>コウリュウ</t>
    </rPh>
    <rPh sb="11" eb="13">
      <t>タイカイ</t>
    </rPh>
    <rPh sb="14" eb="15">
      <t>ガツ</t>
    </rPh>
    <rPh sb="17" eb="18">
      <t>ニチ</t>
    </rPh>
    <rPh sb="19" eb="21">
      <t>コウエン</t>
    </rPh>
    <rPh sb="21" eb="23">
      <t>サギョウ</t>
    </rPh>
    <rPh sb="23" eb="25">
      <t>タントウ</t>
    </rPh>
    <rPh sb="25" eb="26">
      <t>ヒョウ</t>
    </rPh>
    <rPh sb="26" eb="29">
      <t>タントウヒョウ</t>
    </rPh>
    <phoneticPr fontId="2"/>
  </si>
  <si>
    <t>（お手伝いいただける方には無料チケットを配付できます、Tix希望数に合算してご記入願います）</t>
    <rPh sb="2" eb="4">
      <t>テツダ</t>
    </rPh>
    <rPh sb="10" eb="11">
      <t>カタ</t>
    </rPh>
    <rPh sb="13" eb="15">
      <t>ムリョウ</t>
    </rPh>
    <rPh sb="20" eb="22">
      <t>ハイフ</t>
    </rPh>
    <rPh sb="30" eb="32">
      <t>キボウ</t>
    </rPh>
    <rPh sb="32" eb="33">
      <t>スウ</t>
    </rPh>
    <rPh sb="34" eb="36">
      <t>ガッサン</t>
    </rPh>
    <rPh sb="39" eb="41">
      <t>キニュウ</t>
    </rPh>
    <rPh sb="41" eb="42">
      <t>ネガ</t>
    </rPh>
    <phoneticPr fontId="19"/>
  </si>
  <si>
    <t>競技部会</t>
    <rPh sb="0" eb="2">
      <t>キョウギ</t>
    </rPh>
    <rPh sb="2" eb="4">
      <t>ブカイ</t>
    </rPh>
    <phoneticPr fontId="2"/>
  </si>
  <si>
    <t>鎌倉A</t>
    <phoneticPr fontId="2"/>
  </si>
  <si>
    <t>海老名</t>
    <rPh sb="0" eb="3">
      <t>エビナ</t>
    </rPh>
    <phoneticPr fontId="2"/>
  </si>
  <si>
    <t>横浜YCB</t>
    <phoneticPr fontId="2"/>
  </si>
  <si>
    <t>横浜C</t>
    <rPh sb="0" eb="3">
      <t>ヨコハマc</t>
    </rPh>
    <phoneticPr fontId="2"/>
  </si>
  <si>
    <t>田園C</t>
    <phoneticPr fontId="2"/>
  </si>
  <si>
    <t>茅ヶ崎</t>
    <rPh sb="0" eb="3">
      <t>チガサキ</t>
    </rPh>
    <phoneticPr fontId="2"/>
  </si>
  <si>
    <t>横浜B</t>
    <phoneticPr fontId="2"/>
  </si>
  <si>
    <t>藤沢B</t>
    <rPh sb="0" eb="2">
      <t>フジサワ</t>
    </rPh>
    <phoneticPr fontId="2"/>
  </si>
  <si>
    <t>鎌倉B</t>
    <phoneticPr fontId="2"/>
  </si>
  <si>
    <t>川崎市C</t>
    <rPh sb="0" eb="2">
      <t>カワサキ</t>
    </rPh>
    <rPh sb="2" eb="3">
      <t>シ</t>
    </rPh>
    <phoneticPr fontId="2"/>
  </si>
  <si>
    <t>小田原</t>
    <phoneticPr fontId="2"/>
  </si>
  <si>
    <t>横浜YCB</t>
    <rPh sb="0" eb="4">
      <t>ヨコハマyc</t>
    </rPh>
    <phoneticPr fontId="2"/>
  </si>
  <si>
    <t>横浜C</t>
    <phoneticPr fontId="2"/>
  </si>
  <si>
    <t>鎌倉A</t>
    <rPh sb="0" eb="2">
      <t>カマクラ</t>
    </rPh>
    <phoneticPr fontId="2"/>
  </si>
  <si>
    <t>田園B</t>
    <rPh sb="0" eb="2">
      <t>デンエン</t>
    </rPh>
    <phoneticPr fontId="2"/>
  </si>
  <si>
    <t>川崎市C</t>
    <rPh sb="0" eb="3">
      <t>カワサキシ</t>
    </rPh>
    <phoneticPr fontId="2"/>
  </si>
  <si>
    <t>横浜B</t>
    <rPh sb="0" eb="3">
      <t>ヨコハマb</t>
    </rPh>
    <phoneticPr fontId="2"/>
  </si>
  <si>
    <t>田園B</t>
    <rPh sb="0" eb="3">
      <t>デンエンb</t>
    </rPh>
    <phoneticPr fontId="2"/>
  </si>
  <si>
    <t>キーホルダー</t>
    <phoneticPr fontId="2"/>
  </si>
  <si>
    <t>事業部会（スクール委員会含む）</t>
    <rPh sb="0" eb="2">
      <t>ジギョウ</t>
    </rPh>
    <rPh sb="2" eb="4">
      <t>ブカイ</t>
    </rPh>
    <rPh sb="9" eb="13">
      <t>イインカイフク</t>
    </rPh>
    <phoneticPr fontId="2"/>
  </si>
  <si>
    <t>鶴見ﾀｸﾞ</t>
    <rPh sb="0" eb="2">
      <t>ツルミ</t>
    </rPh>
    <phoneticPr fontId="2"/>
  </si>
  <si>
    <t>梶野</t>
    <rPh sb="0" eb="2">
      <t>カジノ</t>
    </rPh>
    <phoneticPr fontId="2"/>
  </si>
  <si>
    <r>
      <t>佐藤</t>
    </r>
    <r>
      <rPr>
        <sz val="6"/>
        <color theme="1"/>
        <rFont val="游ゴシック"/>
        <family val="3"/>
        <charset val="128"/>
        <scheme val="minor"/>
      </rPr>
      <t>(川）</t>
    </r>
    <rPh sb="0" eb="2">
      <t>サトウ</t>
    </rPh>
    <rPh sb="3" eb="4">
      <t>カワ</t>
    </rPh>
    <phoneticPr fontId="2"/>
  </si>
  <si>
    <t>土平</t>
    <rPh sb="0" eb="1">
      <t>ツチ</t>
    </rPh>
    <rPh sb="1" eb="2">
      <t>ヒラ</t>
    </rPh>
    <phoneticPr fontId="2"/>
  </si>
  <si>
    <t>石</t>
    <rPh sb="0" eb="1">
      <t>イシ</t>
    </rPh>
    <phoneticPr fontId="2"/>
  </si>
  <si>
    <t>永沼</t>
    <rPh sb="0" eb="2">
      <t>ナガヌマ</t>
    </rPh>
    <phoneticPr fontId="2"/>
  </si>
  <si>
    <t>保坂</t>
    <rPh sb="0" eb="2">
      <t>ホサカ</t>
    </rPh>
    <phoneticPr fontId="2"/>
  </si>
  <si>
    <t>方波見</t>
    <rPh sb="0" eb="3">
      <t>カタバミ</t>
    </rPh>
    <phoneticPr fontId="2"/>
  </si>
  <si>
    <t>水野</t>
    <rPh sb="0" eb="2">
      <t>ミズノ</t>
    </rPh>
    <phoneticPr fontId="2"/>
  </si>
  <si>
    <t>清水</t>
    <rPh sb="0" eb="2">
      <t>シミズ</t>
    </rPh>
    <phoneticPr fontId="2"/>
  </si>
  <si>
    <t>横山</t>
    <rPh sb="0" eb="2">
      <t>ヨコヤマ</t>
    </rPh>
    <phoneticPr fontId="2"/>
  </si>
  <si>
    <r>
      <t>石澤</t>
    </r>
    <r>
      <rPr>
        <sz val="6"/>
        <color theme="1"/>
        <rFont val="游ゴシック"/>
        <family val="3"/>
        <charset val="128"/>
        <scheme val="minor"/>
      </rPr>
      <t>(田)</t>
    </r>
    <rPh sb="0" eb="2">
      <t>イシザワ</t>
    </rPh>
    <rPh sb="3" eb="4">
      <t>デン</t>
    </rPh>
    <phoneticPr fontId="2"/>
  </si>
  <si>
    <t>誘導（3名以上）開会式整列</t>
    <rPh sb="0" eb="2">
      <t>ユウドウ</t>
    </rPh>
    <rPh sb="4" eb="7">
      <t>メイイジョウ</t>
    </rPh>
    <rPh sb="8" eb="11">
      <t>カイカイシキ</t>
    </rPh>
    <rPh sb="11" eb="13">
      <t>セイレツ</t>
    </rPh>
    <phoneticPr fontId="2"/>
  </si>
  <si>
    <t>雨天時のチケット受け渡し場所</t>
    <rPh sb="0" eb="3">
      <t>ウテンジ</t>
    </rPh>
    <rPh sb="8" eb="9">
      <t>ウ</t>
    </rPh>
    <rPh sb="10" eb="11">
      <t>ワタ</t>
    </rPh>
    <rPh sb="12" eb="14">
      <t>バショ</t>
    </rPh>
    <phoneticPr fontId="2"/>
  </si>
  <si>
    <t>お申し込みされたスクールの関係者の方は12:30～13:15までに受取りにいらしてください。</t>
    <rPh sb="1" eb="2">
      <t>モウ</t>
    </rPh>
    <rPh sb="3" eb="4">
      <t>コ</t>
    </rPh>
    <rPh sb="13" eb="16">
      <t>カンケイシャ</t>
    </rPh>
    <rPh sb="17" eb="18">
      <t>カタ</t>
    </rPh>
    <rPh sb="33" eb="35">
      <t>ウケト</t>
    </rPh>
    <phoneticPr fontId="2"/>
  </si>
  <si>
    <t>平岡</t>
    <rPh sb="0" eb="2">
      <t>ヒラオカ</t>
    </rPh>
    <phoneticPr fontId="2"/>
  </si>
  <si>
    <t>齋藤</t>
    <rPh sb="0" eb="2">
      <t>サイトウ</t>
    </rPh>
    <phoneticPr fontId="2"/>
  </si>
  <si>
    <t>小作</t>
    <rPh sb="0" eb="2">
      <t>オザク</t>
    </rPh>
    <phoneticPr fontId="2"/>
  </si>
  <si>
    <t>保坂</t>
    <rPh sb="0" eb="2">
      <t>ホサカ</t>
    </rPh>
    <phoneticPr fontId="2"/>
  </si>
  <si>
    <t>水野</t>
    <rPh sb="0" eb="2">
      <t>ミズノ</t>
    </rPh>
    <phoneticPr fontId="2"/>
  </si>
  <si>
    <t>大人(要ﾁｹｯﾄ・弁当)</t>
    <rPh sb="0" eb="2">
      <t>オトナ</t>
    </rPh>
    <rPh sb="3" eb="4">
      <t>ヨウ</t>
    </rPh>
    <rPh sb="9" eb="11">
      <t>ベントウ</t>
    </rPh>
    <phoneticPr fontId="2"/>
  </si>
  <si>
    <t>子供ﾁｹｯﾄ</t>
    <rPh sb="0" eb="2">
      <t>コドモ</t>
    </rPh>
    <phoneticPr fontId="2"/>
  </si>
  <si>
    <t>齋藤</t>
    <rPh sb="0" eb="2">
      <t>サイトウ</t>
    </rPh>
    <phoneticPr fontId="2"/>
  </si>
  <si>
    <t>大野</t>
    <rPh sb="0" eb="2">
      <t>オオノ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</si>
</sst>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4"/>
      <color theme="1"/>
      <name val="AR丸ゴシック体M"/>
      <family val="3"/>
      <charset val="128"/>
    </font>
    <font>
      <sz val="18"/>
      <color theme="1"/>
      <name val="游ゴシック"/>
      <family val="3"/>
      <charset val="128"/>
      <scheme val="minor"/>
    </font>
    <font>
      <b/>
      <sz val="18"/>
      <color theme="1"/>
      <name val="游ゴシック"/>
      <family val="3"/>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color indexed="10"/>
      <name val="ＭＳ Ｐゴシック"/>
      <family val="3"/>
      <charset val="128"/>
    </font>
    <font>
      <sz val="10"/>
      <name val="ＭＳ Ｐゴシック"/>
      <family val="3"/>
      <charset val="128"/>
    </font>
    <font>
      <sz val="20"/>
      <name val="游ゴシック"/>
      <family val="3"/>
      <charset val="128"/>
      <scheme val="minor"/>
    </font>
    <font>
      <sz val="10"/>
      <color theme="1"/>
      <name val="游ゴシック"/>
      <family val="3"/>
      <charset val="128"/>
      <scheme val="minor"/>
    </font>
    <font>
      <sz val="10"/>
      <name val="游ゴシック"/>
      <family val="3"/>
      <charset val="128"/>
      <scheme val="minor"/>
    </font>
    <font>
      <sz val="11"/>
      <name val="游ゴシック"/>
      <family val="2"/>
      <charset val="128"/>
      <scheme val="minor"/>
    </font>
    <font>
      <sz val="16"/>
      <name val="游ゴシック"/>
      <family val="3"/>
      <charset val="128"/>
      <scheme val="minor"/>
    </font>
    <font>
      <sz val="11"/>
      <name val="ＭＳ Ｐゴシック"/>
      <family val="3"/>
      <charset val="128"/>
    </font>
    <font>
      <sz val="16"/>
      <color theme="1"/>
      <name val="游ゴシック"/>
      <family val="2"/>
      <charset val="128"/>
      <scheme val="minor"/>
    </font>
    <font>
      <sz val="14"/>
      <color rgb="FF000000"/>
      <name val="ＭＳ ゴシック"/>
      <family val="3"/>
      <charset val="128"/>
    </font>
    <font>
      <sz val="6"/>
      <name val="游ゴシック"/>
      <family val="3"/>
      <charset val="128"/>
      <scheme val="minor"/>
    </font>
    <font>
      <sz val="10"/>
      <color rgb="FF000000"/>
      <name val="ＭＳ ゴシック"/>
      <family val="3"/>
      <charset val="128"/>
    </font>
    <font>
      <sz val="10"/>
      <color rgb="FF000000"/>
      <name val="ＭＳ Ｐゴシック"/>
      <family val="3"/>
      <charset val="128"/>
    </font>
    <font>
      <sz val="10"/>
      <color rgb="FF000000"/>
      <name val="游ゴシック"/>
      <family val="2"/>
      <scheme val="minor"/>
    </font>
    <font>
      <sz val="9"/>
      <color rgb="FF000000"/>
      <name val="ＭＳ Ｐゴシック"/>
      <family val="3"/>
      <charset val="128"/>
    </font>
    <font>
      <sz val="10"/>
      <color rgb="FF000000"/>
      <name val="Yu Gothic"/>
      <charset val="128"/>
    </font>
    <font>
      <sz val="14"/>
      <color theme="1"/>
      <name val="游ゴシック"/>
      <family val="2"/>
      <charset val="128"/>
      <scheme val="minor"/>
    </font>
    <font>
      <sz val="10"/>
      <color theme="1"/>
      <name val="游ゴシック"/>
      <family val="2"/>
      <charset val="128"/>
      <scheme val="minor"/>
    </font>
    <font>
      <sz val="6"/>
      <color theme="1"/>
      <name val="游ゴシック"/>
      <family val="3"/>
      <charset val="128"/>
      <scheme val="minor"/>
    </font>
  </fonts>
  <fills count="2">
    <fill>
      <patternFill patternType="none"/>
    </fill>
    <fill>
      <patternFill patternType="gray125"/>
    </fill>
  </fills>
  <borders count="3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medium">
        <color auto="1"/>
      </right>
      <top/>
      <bottom/>
      <diagonal/>
    </border>
    <border>
      <left style="medium">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8" fillId="0" borderId="0">
      <alignment vertical="center"/>
    </xf>
    <xf numFmtId="0" fontId="16" fillId="0" borderId="0"/>
  </cellStyleXfs>
  <cellXfs count="125">
    <xf numFmtId="0" fontId="0" fillId="0" borderId="0" xfId="0">
      <alignment vertical="center"/>
    </xf>
    <xf numFmtId="0" fontId="3" fillId="0" borderId="0" xfId="0" applyFont="1">
      <alignment vertical="center"/>
    </xf>
    <xf numFmtId="0" fontId="1" fillId="0" borderId="0" xfId="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32" fontId="7" fillId="0" borderId="0" xfId="2" applyNumberFormat="1" applyFont="1" applyAlignment="1">
      <alignment horizontal="left" vertical="center"/>
    </xf>
    <xf numFmtId="32" fontId="9" fillId="0" borderId="0" xfId="2" applyNumberFormat="1" applyFont="1" applyAlignment="1">
      <alignment horizontal="left" vertical="center"/>
    </xf>
    <xf numFmtId="0" fontId="12" fillId="0" borderId="0" xfId="0" applyFont="1">
      <alignment vertical="center"/>
    </xf>
    <xf numFmtId="32" fontId="13" fillId="0" borderId="0" xfId="0" applyNumberFormat="1" applyFont="1" applyAlignment="1">
      <alignment horizontal="center" vertical="center"/>
    </xf>
    <xf numFmtId="32" fontId="13" fillId="0" borderId="0" xfId="2" applyNumberFormat="1" applyFont="1" applyAlignment="1">
      <alignment horizontal="center" vertical="center"/>
    </xf>
    <xf numFmtId="32" fontId="14" fillId="0" borderId="10" xfId="0" applyNumberFormat="1" applyFont="1" applyBorder="1" applyAlignment="1">
      <alignment horizontal="center" vertical="center"/>
    </xf>
    <xf numFmtId="0" fontId="7" fillId="0" borderId="11" xfId="0" applyFont="1" applyBorder="1" applyAlignment="1">
      <alignment horizontal="center" vertical="center"/>
    </xf>
    <xf numFmtId="32" fontId="7" fillId="0" borderId="12" xfId="0" applyNumberFormat="1"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0" fillId="0" borderId="0" xfId="3" applyFont="1" applyAlignment="1">
      <alignment vertical="center"/>
    </xf>
    <xf numFmtId="0" fontId="16" fillId="0" borderId="0" xfId="3"/>
    <xf numFmtId="0" fontId="16" fillId="0" borderId="0" xfId="3" applyAlignment="1">
      <alignment vertical="center"/>
    </xf>
    <xf numFmtId="0" fontId="0" fillId="0" borderId="0" xfId="0" applyAlignment="1">
      <alignment vertical="center" shrinkToFit="1"/>
    </xf>
    <xf numFmtId="32" fontId="13" fillId="0" borderId="0" xfId="0" applyNumberFormat="1" applyFont="1">
      <alignment vertical="center"/>
    </xf>
    <xf numFmtId="32" fontId="13" fillId="0" borderId="11" xfId="2"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18" fillId="0" borderId="0" xfId="0" applyFont="1" applyAlignment="1">
      <alignment horizontal="center"/>
    </xf>
    <xf numFmtId="0" fontId="0" fillId="0" borderId="0" xfId="0" applyAlignment="1"/>
    <xf numFmtId="0" fontId="22" fillId="0" borderId="14" xfId="0" applyFont="1" applyBorder="1" applyAlignment="1">
      <alignment horizontal="center"/>
    </xf>
    <xf numFmtId="0" fontId="0" fillId="0" borderId="16" xfId="0" applyBorder="1" applyAlignment="1"/>
    <xf numFmtId="0" fontId="23" fillId="0" borderId="13" xfId="0" applyFont="1" applyBorder="1" applyAlignment="1">
      <alignment horizontal="center"/>
    </xf>
    <xf numFmtId="0" fontId="23" fillId="0" borderId="15" xfId="0" applyFont="1" applyBorder="1" applyAlignment="1">
      <alignment horizontal="center"/>
    </xf>
    <xf numFmtId="0" fontId="21" fillId="0" borderId="14" xfId="0" applyFont="1" applyBorder="1" applyAlignment="1"/>
    <xf numFmtId="0" fontId="0" fillId="0" borderId="13" xfId="0" applyBorder="1" applyAlignment="1"/>
    <xf numFmtId="0" fontId="0" fillId="0" borderId="15" xfId="0" applyBorder="1" applyAlignment="1"/>
    <xf numFmtId="0" fontId="0" fillId="0" borderId="13" xfId="0" applyBorder="1" applyAlignment="1">
      <alignment horizontal="right"/>
    </xf>
    <xf numFmtId="0" fontId="22" fillId="0" borderId="14" xfId="0" applyFont="1" applyBorder="1" applyAlignment="1"/>
    <xf numFmtId="0" fontId="22" fillId="0" borderId="13" xfId="0" applyFont="1" applyBorder="1" applyAlignment="1">
      <alignment horizontal="right"/>
    </xf>
    <xf numFmtId="0" fontId="21" fillId="0" borderId="17" xfId="0" applyFont="1" applyBorder="1" applyAlignment="1">
      <alignment horizontal="center"/>
    </xf>
    <xf numFmtId="0" fontId="0" fillId="0" borderId="18" xfId="0" applyBorder="1" applyAlignment="1"/>
    <xf numFmtId="0" fontId="0" fillId="0" borderId="19" xfId="0" applyBorder="1" applyAlignment="1"/>
    <xf numFmtId="0" fontId="0" fillId="0" borderId="17" xfId="0" applyBorder="1" applyAlignment="1"/>
    <xf numFmtId="0" fontId="21" fillId="0" borderId="0" xfId="0" applyFont="1" applyAlignment="1"/>
    <xf numFmtId="0" fontId="24" fillId="0" borderId="0" xfId="0" applyFont="1" applyAlignment="1"/>
    <xf numFmtId="0" fontId="0" fillId="0" borderId="13" xfId="0" applyBorder="1" applyAlignment="1">
      <alignment horizontal="center" vertical="center"/>
    </xf>
    <xf numFmtId="0" fontId="0" fillId="0" borderId="13" xfId="0" applyBorder="1">
      <alignment vertical="center"/>
    </xf>
    <xf numFmtId="0" fontId="26" fillId="0" borderId="13" xfId="0" applyFont="1" applyBorder="1">
      <alignment vertical="center"/>
    </xf>
    <xf numFmtId="20" fontId="12" fillId="0" borderId="13" xfId="0" applyNumberFormat="1" applyFont="1" applyBorder="1" applyAlignment="1">
      <alignment horizontal="center" vertical="center"/>
    </xf>
    <xf numFmtId="0" fontId="12" fillId="0" borderId="13" xfId="0" applyFont="1" applyBorder="1" applyAlignment="1">
      <alignment horizontal="left" vertical="center"/>
    </xf>
    <xf numFmtId="0" fontId="0" fillId="0" borderId="22" xfId="0" applyBorder="1" applyAlignment="1"/>
    <xf numFmtId="0" fontId="23" fillId="0" borderId="0" xfId="0" applyFont="1" applyAlignment="1">
      <alignment horizontal="center"/>
    </xf>
    <xf numFmtId="0" fontId="26" fillId="0" borderId="0" xfId="0" applyFont="1">
      <alignment vertical="center"/>
    </xf>
    <xf numFmtId="0" fontId="0" fillId="0" borderId="0" xfId="0" applyAlignment="1">
      <alignment horizontal="left" vertical="center"/>
    </xf>
    <xf numFmtId="20" fontId="26" fillId="0" borderId="24" xfId="0" applyNumberFormat="1" applyFont="1" applyBorder="1" applyAlignment="1">
      <alignment horizontal="center" vertical="center"/>
    </xf>
    <xf numFmtId="0" fontId="26" fillId="0" borderId="24" xfId="0" applyFont="1" applyBorder="1" applyAlignment="1">
      <alignment horizontal="left" vertical="center"/>
    </xf>
    <xf numFmtId="0" fontId="0" fillId="0" borderId="19" xfId="0" applyBorder="1" applyAlignment="1">
      <alignment horizontal="center" vertical="center"/>
    </xf>
    <xf numFmtId="0" fontId="21" fillId="0" borderId="25" xfId="0" applyFont="1" applyBorder="1" applyAlignment="1"/>
    <xf numFmtId="0" fontId="0" fillId="0" borderId="26" xfId="0" applyBorder="1" applyAlignment="1"/>
    <xf numFmtId="0" fontId="0" fillId="0" borderId="20" xfId="0" applyBorder="1" applyAlignment="1"/>
    <xf numFmtId="0" fontId="0" fillId="0" borderId="27" xfId="0" applyBorder="1" applyAlignment="1"/>
    <xf numFmtId="0" fontId="0" fillId="0" borderId="28" xfId="0" applyBorder="1" applyAlignment="1"/>
    <xf numFmtId="0" fontId="0" fillId="0" borderId="29" xfId="0" applyBorder="1" applyAlignment="1"/>
    <xf numFmtId="0" fontId="0" fillId="0" borderId="30" xfId="0" applyBorder="1" applyAlignment="1"/>
    <xf numFmtId="0" fontId="25" fillId="0" borderId="0" xfId="0" applyFont="1">
      <alignment vertical="center"/>
    </xf>
    <xf numFmtId="0" fontId="0" fillId="0" borderId="19" xfId="0" applyBorder="1">
      <alignment vertical="center"/>
    </xf>
    <xf numFmtId="0" fontId="0" fillId="0" borderId="20" xfId="0" applyBorder="1">
      <alignmen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17" fillId="0" borderId="0" xfId="0" applyFont="1">
      <alignment vertical="center"/>
    </xf>
    <xf numFmtId="0" fontId="0" fillId="0" borderId="0" xfId="0" applyAlignment="1">
      <alignment horizontal="right"/>
    </xf>
    <xf numFmtId="58" fontId="0" fillId="0" borderId="0" xfId="0" applyNumberFormat="1" applyAlignment="1">
      <alignment horizontal="right" vertical="center"/>
    </xf>
    <xf numFmtId="0" fontId="0" fillId="0" borderId="0" xfId="0" applyAlignment="1">
      <alignment horizontal="right" vertical="center"/>
    </xf>
    <xf numFmtId="32" fontId="15" fillId="0" borderId="7" xfId="0" applyNumberFormat="1" applyFont="1" applyBorder="1" applyAlignment="1">
      <alignment horizontal="center" vertical="center"/>
    </xf>
    <xf numFmtId="32" fontId="15" fillId="0" borderId="8" xfId="0" applyNumberFormat="1" applyFont="1" applyBorder="1" applyAlignment="1">
      <alignment horizontal="center" vertical="center"/>
    </xf>
    <xf numFmtId="32" fontId="15" fillId="0" borderId="9" xfId="0" applyNumberFormat="1" applyFont="1" applyBorder="1" applyAlignment="1">
      <alignment horizontal="center" vertical="center"/>
    </xf>
    <xf numFmtId="0" fontId="0" fillId="0" borderId="0" xfId="0" applyAlignment="1">
      <alignment horizontal="center" vertical="center"/>
    </xf>
    <xf numFmtId="32" fontId="7" fillId="0" borderId="0" xfId="0" applyNumberFormat="1" applyFont="1" applyAlignment="1">
      <alignment horizontal="center" vertical="center"/>
    </xf>
    <xf numFmtId="0" fontId="7" fillId="0" borderId="0" xfId="0" applyFont="1" applyAlignment="1">
      <alignment horizontal="center" vertical="center"/>
    </xf>
    <xf numFmtId="32" fontId="11" fillId="0" borderId="1" xfId="0" applyNumberFormat="1" applyFont="1" applyBorder="1" applyAlignment="1">
      <alignment horizontal="center" vertical="center"/>
    </xf>
    <xf numFmtId="32" fontId="11" fillId="0" borderId="2" xfId="0" applyNumberFormat="1" applyFont="1" applyBorder="1" applyAlignment="1">
      <alignment horizontal="center" vertical="center"/>
    </xf>
    <xf numFmtId="32" fontId="11" fillId="0" borderId="3" xfId="0" applyNumberFormat="1" applyFont="1" applyBorder="1" applyAlignment="1">
      <alignment horizontal="center" vertical="center"/>
    </xf>
    <xf numFmtId="32" fontId="11" fillId="0" borderId="4" xfId="0" applyNumberFormat="1" applyFont="1" applyBorder="1" applyAlignment="1">
      <alignment horizontal="center" vertical="center"/>
    </xf>
    <xf numFmtId="32" fontId="11" fillId="0" borderId="5" xfId="0" applyNumberFormat="1" applyFont="1" applyBorder="1" applyAlignment="1">
      <alignment horizontal="center" vertical="center"/>
    </xf>
    <xf numFmtId="32" fontId="11" fillId="0" borderId="6" xfId="0" applyNumberFormat="1" applyFont="1" applyBorder="1" applyAlignment="1">
      <alignment horizontal="center" vertical="center"/>
    </xf>
    <xf numFmtId="32" fontId="7" fillId="0" borderId="7" xfId="2" applyNumberFormat="1" applyFont="1" applyBorder="1" applyAlignment="1">
      <alignment horizontal="center" vertical="center"/>
    </xf>
    <xf numFmtId="32" fontId="7" fillId="0" borderId="8" xfId="2" applyNumberFormat="1" applyFont="1" applyBorder="1" applyAlignment="1">
      <alignment horizontal="center" vertical="center"/>
    </xf>
    <xf numFmtId="32" fontId="7" fillId="0" borderId="9" xfId="2" applyNumberFormat="1" applyFont="1" applyBorder="1" applyAlignment="1">
      <alignment horizontal="center" vertical="center"/>
    </xf>
    <xf numFmtId="0" fontId="12" fillId="0" borderId="0" xfId="0" applyFont="1" applyAlignment="1">
      <alignment horizontal="center" vertical="center"/>
    </xf>
    <xf numFmtId="32" fontId="13" fillId="0" borderId="0" xfId="0" applyNumberFormat="1" applyFont="1" applyAlignment="1">
      <alignment horizontal="center" vertical="center"/>
    </xf>
    <xf numFmtId="32" fontId="13" fillId="0" borderId="11" xfId="2"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2" fontId="7" fillId="0" borderId="1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20" fillId="0" borderId="13" xfId="0" applyFont="1" applyBorder="1" applyAlignment="1">
      <alignment horizontal="center"/>
    </xf>
    <xf numFmtId="0" fontId="0" fillId="0" borderId="13" xfId="0" applyBorder="1" applyAlignment="1">
      <alignment horizontal="center"/>
    </xf>
    <xf numFmtId="0" fontId="18" fillId="0" borderId="0" xfId="0" applyFont="1" applyAlignment="1">
      <alignment horizontal="center"/>
    </xf>
    <xf numFmtId="0" fontId="21" fillId="0" borderId="23" xfId="0" applyFont="1" applyBorder="1" applyAlignment="1">
      <alignment horizontal="center"/>
    </xf>
    <xf numFmtId="0" fontId="21" fillId="0" borderId="16" xfId="0" applyFont="1" applyBorder="1" applyAlignment="1">
      <alignment horizontal="center"/>
    </xf>
    <xf numFmtId="0" fontId="0" fillId="0" borderId="24" xfId="0" applyBorder="1" applyAlignment="1">
      <alignment horizontal="right"/>
    </xf>
    <xf numFmtId="20" fontId="26" fillId="0" borderId="13" xfId="0" applyNumberFormat="1"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0" fillId="0" borderId="13" xfId="0" applyBorder="1" applyAlignment="1">
      <alignment horizontal="left" vertical="center"/>
    </xf>
    <xf numFmtId="0" fontId="26" fillId="0" borderId="13"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9" xfId="0" applyBorder="1" applyAlignment="1">
      <alignment horizontal="left" vertical="center"/>
    </xf>
    <xf numFmtId="0" fontId="0" fillId="0" borderId="13" xfId="0" applyBorder="1" applyAlignment="1">
      <alignment horizontal="left" vertical="center" wrapText="1"/>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20" fontId="26" fillId="0" borderId="20" xfId="0" applyNumberFormat="1" applyFont="1" applyBorder="1" applyAlignment="1">
      <alignment horizontal="center" vertical="center"/>
    </xf>
    <xf numFmtId="20" fontId="26" fillId="0" borderId="21" xfId="0" applyNumberFormat="1" applyFont="1" applyBorder="1" applyAlignment="1">
      <alignment horizontal="center" vertical="center"/>
    </xf>
    <xf numFmtId="20" fontId="26" fillId="0" borderId="19"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6" fillId="0" borderId="19" xfId="0" applyFont="1" applyBorder="1" applyAlignment="1">
      <alignment horizontal="center" vertical="center"/>
    </xf>
    <xf numFmtId="20" fontId="12" fillId="0" borderId="20" xfId="0" applyNumberFormat="1" applyFont="1" applyBorder="1" applyAlignment="1">
      <alignment horizontal="center" vertical="center"/>
    </xf>
    <xf numFmtId="20" fontId="12" fillId="0" borderId="19" xfId="0" applyNumberFormat="1" applyFont="1" applyBorder="1" applyAlignment="1">
      <alignment horizontal="center" vertical="center"/>
    </xf>
    <xf numFmtId="0" fontId="25" fillId="0" borderId="0" xfId="0" applyFont="1" applyAlignment="1">
      <alignment horizontal="center" vertical="center"/>
    </xf>
  </cellXfs>
  <cellStyles count="4">
    <cellStyle name="ハイパーリンク" xfId="1" builtinId="8"/>
    <cellStyle name="標準" xfId="0" builtinId="0"/>
    <cellStyle name="標準 3" xfId="3" xr:uid="{7F129217-2FBA-4A33-9D65-5BCC32B9608E}"/>
    <cellStyle name="標準 4" xfId="2" xr:uid="{4FBF85FB-7513-4A4C-B01B-8B1FF0625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114300</xdr:rowOff>
    </xdr:from>
    <xdr:to>
      <xdr:col>10</xdr:col>
      <xdr:colOff>215900</xdr:colOff>
      <xdr:row>16</xdr:row>
      <xdr:rowOff>50800</xdr:rowOff>
    </xdr:to>
    <xdr:pic>
      <xdr:nvPicPr>
        <xdr:cNvPr id="3" name="図 2">
          <a:extLst>
            <a:ext uri="{FF2B5EF4-FFF2-40B4-BE49-F238E27FC236}">
              <a16:creationId xmlns:a16="http://schemas.microsoft.com/office/drawing/2014/main" id="{821E94DF-E17B-D33A-DC57-84C158221E86}"/>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5392" t="26097" r="6128" b="16860"/>
        <a:stretch/>
      </xdr:blipFill>
      <xdr:spPr>
        <a:xfrm>
          <a:off x="0" y="628650"/>
          <a:ext cx="6819900" cy="313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7</xdr:col>
      <xdr:colOff>603250</xdr:colOff>
      <xdr:row>23</xdr:row>
      <xdr:rowOff>63658</xdr:rowOff>
    </xdr:to>
    <xdr:pic>
      <xdr:nvPicPr>
        <xdr:cNvPr id="3" name="図 2">
          <a:extLst>
            <a:ext uri="{FF2B5EF4-FFF2-40B4-BE49-F238E27FC236}">
              <a16:creationId xmlns:a16="http://schemas.microsoft.com/office/drawing/2014/main" id="{A8AED388-ED57-1092-F13E-83375CD7B0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226050" cy="4635658"/>
        </a:xfrm>
        <a:prstGeom prst="rect">
          <a:avLst/>
        </a:prstGeom>
      </xdr:spPr>
    </xdr:pic>
    <xdr:clientData/>
  </xdr:twoCellAnchor>
  <xdr:twoCellAnchor>
    <xdr:from>
      <xdr:col>3</xdr:col>
      <xdr:colOff>158750</xdr:colOff>
      <xdr:row>15</xdr:row>
      <xdr:rowOff>171450</xdr:rowOff>
    </xdr:from>
    <xdr:to>
      <xdr:col>3</xdr:col>
      <xdr:colOff>527050</xdr:colOff>
      <xdr:row>17</xdr:row>
      <xdr:rowOff>82550</xdr:rowOff>
    </xdr:to>
    <xdr:sp macro="" textlink="">
      <xdr:nvSpPr>
        <xdr:cNvPr id="4" name="楕円 3">
          <a:extLst>
            <a:ext uri="{FF2B5EF4-FFF2-40B4-BE49-F238E27FC236}">
              <a16:creationId xmlns:a16="http://schemas.microsoft.com/office/drawing/2014/main" id="{63EA2751-0948-367B-C322-3B001DB12C27}"/>
            </a:ext>
          </a:extLst>
        </xdr:cNvPr>
        <xdr:cNvSpPr/>
      </xdr:nvSpPr>
      <xdr:spPr>
        <a:xfrm>
          <a:off x="2139950" y="3708400"/>
          <a:ext cx="368300" cy="3683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419100</xdr:colOff>
      <xdr:row>16</xdr:row>
      <xdr:rowOff>12700</xdr:rowOff>
    </xdr:from>
    <xdr:to>
      <xdr:col>3</xdr:col>
      <xdr:colOff>222250</xdr:colOff>
      <xdr:row>17</xdr:row>
      <xdr:rowOff>44450</xdr:rowOff>
    </xdr:to>
    <xdr:sp macro="" textlink="">
      <xdr:nvSpPr>
        <xdr:cNvPr id="5" name="テキスト ボックス 4">
          <a:extLst>
            <a:ext uri="{FF2B5EF4-FFF2-40B4-BE49-F238E27FC236}">
              <a16:creationId xmlns:a16="http://schemas.microsoft.com/office/drawing/2014/main" id="{A5BC4661-6B3C-2DD2-FC34-17AD4455E009}"/>
            </a:ext>
          </a:extLst>
        </xdr:cNvPr>
        <xdr:cNvSpPr txBox="1"/>
      </xdr:nvSpPr>
      <xdr:spPr>
        <a:xfrm>
          <a:off x="1739900" y="3778250"/>
          <a:ext cx="46355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ここ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D3FF8-2697-413D-B03C-8922B86E4E8B}">
  <dimension ref="A1:I39"/>
  <sheetViews>
    <sheetView topLeftCell="A24" workbookViewId="0">
      <selection activeCell="A40" sqref="A40:XFD42"/>
    </sheetView>
  </sheetViews>
  <sheetFormatPr defaultRowHeight="18"/>
  <cols>
    <col min="1" max="1" width="15.5" customWidth="1"/>
    <col min="7" max="7" width="16.69921875" customWidth="1"/>
  </cols>
  <sheetData>
    <row r="1" spans="1:9">
      <c r="G1" s="68">
        <v>44999</v>
      </c>
      <c r="H1" s="68"/>
      <c r="I1" s="68"/>
    </row>
    <row r="2" spans="1:9">
      <c r="B2" s="1" t="s">
        <v>93</v>
      </c>
    </row>
    <row r="4" spans="1:9">
      <c r="A4" t="s">
        <v>0</v>
      </c>
    </row>
    <row r="5" spans="1:9">
      <c r="A5" t="s">
        <v>71</v>
      </c>
    </row>
    <row r="6" spans="1:9">
      <c r="E6" s="69" t="s">
        <v>1</v>
      </c>
      <c r="F6" s="69"/>
      <c r="G6" s="69"/>
      <c r="H6" s="69"/>
      <c r="I6" s="69"/>
    </row>
    <row r="8" spans="1:9">
      <c r="A8" t="s">
        <v>2</v>
      </c>
      <c r="B8" t="s">
        <v>72</v>
      </c>
    </row>
    <row r="9" spans="1:9">
      <c r="A9" t="s">
        <v>3</v>
      </c>
      <c r="B9" t="s">
        <v>67</v>
      </c>
    </row>
    <row r="10" spans="1:9">
      <c r="B10" t="s">
        <v>66</v>
      </c>
    </row>
    <row r="11" spans="1:9">
      <c r="A11" t="s">
        <v>68</v>
      </c>
      <c r="B11" t="s">
        <v>69</v>
      </c>
    </row>
    <row r="12" spans="1:9">
      <c r="A12" t="s">
        <v>4</v>
      </c>
      <c r="B12" t="s">
        <v>5</v>
      </c>
    </row>
    <row r="13" spans="1:9">
      <c r="B13" t="s">
        <v>6</v>
      </c>
    </row>
    <row r="14" spans="1:9">
      <c r="B14" t="s">
        <v>7</v>
      </c>
    </row>
    <row r="15" spans="1:9">
      <c r="A15" t="s">
        <v>8</v>
      </c>
      <c r="B15" t="s">
        <v>70</v>
      </c>
    </row>
    <row r="16" spans="1:9">
      <c r="A16" t="s">
        <v>9</v>
      </c>
      <c r="B16" t="s">
        <v>92</v>
      </c>
    </row>
    <row r="17" spans="1:2">
      <c r="A17" t="s">
        <v>10</v>
      </c>
      <c r="B17" t="s">
        <v>73</v>
      </c>
    </row>
    <row r="18" spans="1:2">
      <c r="A18" t="s">
        <v>11</v>
      </c>
      <c r="B18" t="s">
        <v>74</v>
      </c>
    </row>
    <row r="19" spans="1:2">
      <c r="B19" s="2" t="s">
        <v>80</v>
      </c>
    </row>
    <row r="20" spans="1:2">
      <c r="A20" t="s">
        <v>12</v>
      </c>
      <c r="B20" t="s">
        <v>13</v>
      </c>
    </row>
    <row r="21" spans="1:2">
      <c r="A21" t="s">
        <v>14</v>
      </c>
      <c r="B21" t="s">
        <v>75</v>
      </c>
    </row>
    <row r="22" spans="1:2">
      <c r="B22" t="s">
        <v>76</v>
      </c>
    </row>
    <row r="23" spans="1:2">
      <c r="A23" t="s">
        <v>15</v>
      </c>
      <c r="B23" t="s">
        <v>16</v>
      </c>
    </row>
    <row r="24" spans="1:2">
      <c r="B24" t="s">
        <v>65</v>
      </c>
    </row>
    <row r="25" spans="1:2">
      <c r="B25" t="s">
        <v>84</v>
      </c>
    </row>
    <row r="26" spans="1:2">
      <c r="B26" t="s">
        <v>83</v>
      </c>
    </row>
    <row r="27" spans="1:2">
      <c r="A27" t="s">
        <v>17</v>
      </c>
      <c r="B27" t="s">
        <v>77</v>
      </c>
    </row>
    <row r="28" spans="1:2">
      <c r="A28" t="s">
        <v>18</v>
      </c>
      <c r="B28" t="s">
        <v>19</v>
      </c>
    </row>
    <row r="29" spans="1:2">
      <c r="B29" t="s">
        <v>20</v>
      </c>
    </row>
    <row r="30" spans="1:2">
      <c r="B30" t="s">
        <v>21</v>
      </c>
    </row>
    <row r="31" spans="1:2">
      <c r="B31" t="s">
        <v>22</v>
      </c>
    </row>
    <row r="32" spans="1:2">
      <c r="A32" t="s">
        <v>23</v>
      </c>
      <c r="B32" t="s">
        <v>78</v>
      </c>
    </row>
    <row r="33" spans="1:2">
      <c r="B33" t="s">
        <v>79</v>
      </c>
    </row>
    <row r="34" spans="1:2">
      <c r="B34" t="s">
        <v>24</v>
      </c>
    </row>
    <row r="35" spans="1:2">
      <c r="B35" t="s">
        <v>25</v>
      </c>
    </row>
    <row r="36" spans="1:2">
      <c r="B36" t="s">
        <v>26</v>
      </c>
    </row>
    <row r="37" spans="1:2">
      <c r="A37" t="s">
        <v>27</v>
      </c>
      <c r="B37" t="s">
        <v>28</v>
      </c>
    </row>
    <row r="38" spans="1:2">
      <c r="B38" t="s">
        <v>29</v>
      </c>
    </row>
    <row r="39" spans="1:2">
      <c r="A39" t="s">
        <v>30</v>
      </c>
      <c r="B39" t="s">
        <v>31</v>
      </c>
    </row>
  </sheetData>
  <mergeCells count="2">
    <mergeCell ref="G1:I1"/>
    <mergeCell ref="E6:I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2565A-019F-44E1-9C9E-B8B1F37F245F}">
  <dimension ref="A1:O49"/>
  <sheetViews>
    <sheetView topLeftCell="A17" zoomScale="69" zoomScaleNormal="69" workbookViewId="0">
      <selection activeCell="B44" sqref="B44"/>
    </sheetView>
  </sheetViews>
  <sheetFormatPr defaultColWidth="8.09765625" defaultRowHeight="18"/>
  <cols>
    <col min="1" max="1" width="8.296875" customWidth="1"/>
    <col min="2" max="2" width="9.59765625" bestFit="1" customWidth="1"/>
    <col min="3" max="3" width="9.796875" bestFit="1" customWidth="1"/>
    <col min="4" max="15" width="11.59765625" customWidth="1"/>
  </cols>
  <sheetData>
    <row r="1" spans="1:15" ht="45.45" customHeight="1"/>
    <row r="2" spans="1:15" s="3" customFormat="1" ht="28.8">
      <c r="B2" s="4" t="s">
        <v>57</v>
      </c>
    </row>
    <row r="3" spans="1:15" s="4" customFormat="1" ht="28.8">
      <c r="B3" s="4" t="s">
        <v>32</v>
      </c>
      <c r="C3" s="4" t="s">
        <v>58</v>
      </c>
    </row>
    <row r="4" spans="1:15" ht="18.75" customHeight="1">
      <c r="B4" t="s">
        <v>33</v>
      </c>
      <c r="C4" s="5" t="s">
        <v>59</v>
      </c>
    </row>
    <row r="5" spans="1:15">
      <c r="B5" t="s">
        <v>34</v>
      </c>
      <c r="E5" s="6" t="s">
        <v>86</v>
      </c>
      <c r="J5" s="7"/>
    </row>
    <row r="6" spans="1:15">
      <c r="B6" s="5" t="s">
        <v>35</v>
      </c>
      <c r="E6" s="6" t="s">
        <v>89</v>
      </c>
    </row>
    <row r="7" spans="1:15" ht="18.600000000000001" thickBot="1">
      <c r="B7" s="5" t="s">
        <v>85</v>
      </c>
      <c r="E7" s="6" t="s">
        <v>87</v>
      </c>
    </row>
    <row r="8" spans="1:15">
      <c r="A8" s="73" t="s">
        <v>82</v>
      </c>
      <c r="B8" s="74">
        <v>0.41666666666666669</v>
      </c>
      <c r="C8" s="74">
        <v>0.42708333333333331</v>
      </c>
      <c r="D8" s="76" t="s">
        <v>88</v>
      </c>
      <c r="E8" s="77"/>
      <c r="F8" s="77"/>
      <c r="G8" s="77"/>
      <c r="H8" s="77"/>
      <c r="I8" s="77"/>
      <c r="J8" s="77"/>
      <c r="K8" s="77"/>
      <c r="L8" s="77"/>
      <c r="M8" s="77"/>
      <c r="N8" s="77"/>
      <c r="O8" s="78"/>
    </row>
    <row r="9" spans="1:15" ht="18.600000000000001" thickBot="1">
      <c r="A9" s="73"/>
      <c r="B9" s="75"/>
      <c r="C9" s="75"/>
      <c r="D9" s="79"/>
      <c r="E9" s="80"/>
      <c r="F9" s="80"/>
      <c r="G9" s="80"/>
      <c r="H9" s="80"/>
      <c r="I9" s="80"/>
      <c r="J9" s="80"/>
      <c r="K9" s="80"/>
      <c r="L9" s="80"/>
      <c r="M9" s="80"/>
      <c r="N9" s="80"/>
      <c r="O9" s="81"/>
    </row>
    <row r="10" spans="1:15" ht="22.05" customHeight="1" thickBot="1">
      <c r="C10" s="6"/>
      <c r="D10" s="82" t="s">
        <v>37</v>
      </c>
      <c r="E10" s="83"/>
      <c r="F10" s="82" t="s">
        <v>38</v>
      </c>
      <c r="G10" s="83"/>
      <c r="H10" s="82" t="s">
        <v>39</v>
      </c>
      <c r="I10" s="84"/>
      <c r="J10" s="82" t="s">
        <v>40</v>
      </c>
      <c r="K10" s="83"/>
      <c r="L10" s="82" t="s">
        <v>41</v>
      </c>
      <c r="M10" s="83"/>
      <c r="N10" s="82" t="s">
        <v>42</v>
      </c>
      <c r="O10" s="84"/>
    </row>
    <row r="11" spans="1:15" ht="25.95" customHeight="1">
      <c r="A11" s="8" t="s">
        <v>43</v>
      </c>
      <c r="B11" s="9">
        <v>0.4375</v>
      </c>
      <c r="C11" s="10">
        <f>B11+TIME(0,8,0)</f>
        <v>0.44305555555555554</v>
      </c>
      <c r="D11" s="11" t="str">
        <f>E43</f>
        <v>横浜A</v>
      </c>
      <c r="E11" s="23" t="str">
        <f>E44</f>
        <v>田園A</v>
      </c>
      <c r="F11" s="11" t="str">
        <f>G43</f>
        <v>グリーンA</v>
      </c>
      <c r="G11" s="23" t="str">
        <f>G44</f>
        <v>横浜B</v>
      </c>
      <c r="H11" s="11" t="str">
        <f>I43</f>
        <v>横浜YCA</v>
      </c>
      <c r="I11" s="23" t="str">
        <f>I44</f>
        <v>鶴見ｶﾙｶﾞﾓ</v>
      </c>
      <c r="J11" s="11" t="str">
        <f>K43</f>
        <v>秦野</v>
      </c>
      <c r="K11" s="23" t="str">
        <f>K44</f>
        <v>麻生A</v>
      </c>
      <c r="L11" s="11" t="str">
        <f>M43</f>
        <v>川崎D</v>
      </c>
      <c r="M11" s="23" t="str">
        <f>M44</f>
        <v>茅ヶ崎C</v>
      </c>
      <c r="N11" s="11" t="str">
        <f>O43</f>
        <v>田園E</v>
      </c>
      <c r="O11" s="12" t="str">
        <f>O44</f>
        <v>藤沢C</v>
      </c>
    </row>
    <row r="12" spans="1:15" ht="25.95" customHeight="1" thickBot="1">
      <c r="A12" s="8"/>
      <c r="B12" s="9"/>
      <c r="C12" s="10"/>
      <c r="D12" s="13"/>
      <c r="E12" s="14"/>
      <c r="F12" s="13"/>
      <c r="G12" s="14"/>
      <c r="H12" s="13"/>
      <c r="I12" s="14"/>
      <c r="J12" s="13"/>
      <c r="K12" s="14"/>
      <c r="L12" s="13"/>
      <c r="M12" s="14"/>
      <c r="N12" s="13"/>
      <c r="O12" s="15"/>
    </row>
    <row r="13" spans="1:15" ht="25.95" customHeight="1">
      <c r="A13" s="8" t="s">
        <v>44</v>
      </c>
      <c r="B13" s="9">
        <f>C11+TIME(0,2,0)</f>
        <v>0.44444444444444442</v>
      </c>
      <c r="C13" s="10">
        <f>B13+TIME(0,8,0)</f>
        <v>0.44999999999999996</v>
      </c>
      <c r="D13" s="11" t="str">
        <f>E45</f>
        <v>藤沢A</v>
      </c>
      <c r="E13" s="23" t="str">
        <f>E46</f>
        <v>茅ヶ崎A</v>
      </c>
      <c r="F13" s="11" t="str">
        <f>G45</f>
        <v>さがみ南</v>
      </c>
      <c r="G13" s="23" t="str">
        <f>G46</f>
        <v>川崎市B</v>
      </c>
      <c r="H13" s="11" t="str">
        <f>I45</f>
        <v>横浜C</v>
      </c>
      <c r="I13" s="23" t="str">
        <f>I46</f>
        <v>田園C</v>
      </c>
      <c r="J13" s="11" t="str">
        <f>K45</f>
        <v>田園D</v>
      </c>
      <c r="K13" s="23" t="str">
        <f>K46</f>
        <v>横浜D</v>
      </c>
      <c r="L13" s="11" t="str">
        <f>M45</f>
        <v>横浜YCB</v>
      </c>
      <c r="M13" s="23" t="str">
        <f>M46</f>
        <v>鶴見ｳｸﾞｲｽ</v>
      </c>
      <c r="N13" s="11" t="str">
        <f>O46</f>
        <v>鎌倉B</v>
      </c>
      <c r="O13" s="12" t="str">
        <f>O45</f>
        <v>麻生B</v>
      </c>
    </row>
    <row r="14" spans="1:15" ht="25.95" customHeight="1" thickBot="1">
      <c r="A14" s="8"/>
      <c r="B14" s="9"/>
      <c r="C14" s="10"/>
      <c r="D14" s="13"/>
      <c r="E14" s="14"/>
      <c r="F14" s="13"/>
      <c r="G14" s="14"/>
      <c r="H14" s="13"/>
      <c r="I14" s="14"/>
      <c r="J14" s="13"/>
      <c r="K14" s="14"/>
      <c r="L14" s="13"/>
      <c r="M14" s="14"/>
      <c r="N14" s="13"/>
      <c r="O14" s="15"/>
    </row>
    <row r="15" spans="1:15" ht="25.95" customHeight="1">
      <c r="A15" s="8" t="s">
        <v>45</v>
      </c>
      <c r="B15" s="9">
        <f>C13+TIME(0,2,0)</f>
        <v>0.45138888888888884</v>
      </c>
      <c r="C15" s="10">
        <f>B15+TIME(0,8,0)</f>
        <v>0.45694444444444438</v>
      </c>
      <c r="D15" s="11" t="str">
        <f>E47</f>
        <v>逗子葉山</v>
      </c>
      <c r="E15" s="23" t="str">
        <f>E48</f>
        <v>川崎市A</v>
      </c>
      <c r="F15" s="11" t="str">
        <f>G47</f>
        <v>田園B</v>
      </c>
      <c r="G15" s="23" t="str">
        <f>G48</f>
        <v>海老名</v>
      </c>
      <c r="H15" s="11" t="str">
        <f>I47</f>
        <v>鎌倉A</v>
      </c>
      <c r="I15" s="23" t="str">
        <f>I48</f>
        <v>茅ヶ崎B</v>
      </c>
      <c r="J15" s="11" t="str">
        <f>K47</f>
        <v>川崎C</v>
      </c>
      <c r="K15" s="23" t="str">
        <f>K48</f>
        <v>グリーンB</v>
      </c>
      <c r="L15" s="11" t="str">
        <f>M47</f>
        <v>横浜E</v>
      </c>
      <c r="M15" s="23" t="str">
        <f>M48</f>
        <v>藤沢B</v>
      </c>
      <c r="N15" s="11"/>
      <c r="O15" s="12"/>
    </row>
    <row r="16" spans="1:15" ht="25.95" customHeight="1" thickBot="1">
      <c r="A16" s="8"/>
      <c r="B16" s="9"/>
      <c r="C16" s="10"/>
      <c r="D16" s="13"/>
      <c r="E16" s="14"/>
      <c r="F16" s="13"/>
      <c r="G16" s="14"/>
      <c r="H16" s="13"/>
      <c r="I16" s="14"/>
      <c r="J16" s="13"/>
      <c r="K16" s="14"/>
      <c r="L16" s="13"/>
      <c r="M16" s="14"/>
      <c r="N16" s="13"/>
      <c r="O16" s="15"/>
    </row>
    <row r="17" spans="1:15" ht="25.95" customHeight="1">
      <c r="A17" s="8" t="s">
        <v>46</v>
      </c>
      <c r="B17" s="9">
        <f>C15+TIME(0,2,0)</f>
        <v>0.45833333333333326</v>
      </c>
      <c r="C17" s="10">
        <f>B17+TIME(0,8,0)</f>
        <v>0.4638888888888888</v>
      </c>
      <c r="D17" s="11" t="str">
        <f>E45</f>
        <v>藤沢A</v>
      </c>
      <c r="E17" s="23" t="str">
        <f>E43</f>
        <v>横浜A</v>
      </c>
      <c r="F17" s="11" t="str">
        <f>G45</f>
        <v>さがみ南</v>
      </c>
      <c r="G17" s="23" t="str">
        <f>G43</f>
        <v>グリーンA</v>
      </c>
      <c r="H17" s="11" t="str">
        <f>I45</f>
        <v>横浜C</v>
      </c>
      <c r="I17" s="23" t="str">
        <f>I43</f>
        <v>横浜YCA</v>
      </c>
      <c r="J17" s="11" t="str">
        <f>K45</f>
        <v>田園D</v>
      </c>
      <c r="K17" s="23" t="str">
        <f>K43</f>
        <v>秦野</v>
      </c>
      <c r="L17" s="11" t="str">
        <f>M45</f>
        <v>横浜YCB</v>
      </c>
      <c r="M17" s="23" t="str">
        <f>M43</f>
        <v>川崎D</v>
      </c>
      <c r="N17" s="11" t="str">
        <f>O47</f>
        <v>横浜F</v>
      </c>
      <c r="O17" s="12" t="str">
        <f>O43</f>
        <v>田園E</v>
      </c>
    </row>
    <row r="18" spans="1:15" ht="25.95" customHeight="1" thickBot="1">
      <c r="A18" s="8"/>
      <c r="B18" s="9"/>
      <c r="C18" s="10"/>
      <c r="D18" s="13"/>
      <c r="E18" s="14"/>
      <c r="F18" s="13"/>
      <c r="G18" s="14"/>
      <c r="H18" s="13"/>
      <c r="I18" s="14"/>
      <c r="J18" s="13"/>
      <c r="K18" s="14"/>
      <c r="L18" s="13"/>
      <c r="M18" s="14"/>
      <c r="N18" s="13"/>
      <c r="O18" s="15"/>
    </row>
    <row r="19" spans="1:15" ht="25.95" customHeight="1">
      <c r="A19" s="8" t="s">
        <v>47</v>
      </c>
      <c r="B19" s="9">
        <f>C17+TIME(0,2,0)</f>
        <v>0.46527777777777768</v>
      </c>
      <c r="C19" s="10">
        <f>B19+TIME(0,8,0)</f>
        <v>0.47083333333333321</v>
      </c>
      <c r="D19" s="11" t="str">
        <f>E48</f>
        <v>川崎市A</v>
      </c>
      <c r="E19" s="23" t="str">
        <f>E44</f>
        <v>田園A</v>
      </c>
      <c r="F19" s="11" t="str">
        <f>G48</f>
        <v>海老名</v>
      </c>
      <c r="G19" s="23" t="str">
        <f>G44</f>
        <v>横浜B</v>
      </c>
      <c r="H19" s="11" t="str">
        <f>I48</f>
        <v>茅ヶ崎B</v>
      </c>
      <c r="I19" s="23" t="str">
        <f>I44</f>
        <v>鶴見ｶﾙｶﾞﾓ</v>
      </c>
      <c r="J19" s="11" t="str">
        <f>K48</f>
        <v>グリーンB</v>
      </c>
      <c r="K19" s="23" t="str">
        <f>K44</f>
        <v>麻生A</v>
      </c>
      <c r="L19" s="11" t="str">
        <f>M48</f>
        <v>藤沢B</v>
      </c>
      <c r="M19" s="23" t="str">
        <f>M44</f>
        <v>茅ヶ崎C</v>
      </c>
      <c r="N19" s="11" t="str">
        <f>O44</f>
        <v>藤沢C</v>
      </c>
      <c r="O19" s="12" t="str">
        <f>O45</f>
        <v>麻生B</v>
      </c>
    </row>
    <row r="20" spans="1:15" ht="25.95" customHeight="1" thickBot="1">
      <c r="A20" s="8"/>
      <c r="B20" s="9"/>
      <c r="C20" s="10"/>
      <c r="D20" s="13"/>
      <c r="E20" s="14"/>
      <c r="F20" s="13"/>
      <c r="G20" s="14"/>
      <c r="H20" s="13"/>
      <c r="I20" s="14"/>
      <c r="J20" s="13"/>
      <c r="K20" s="14"/>
      <c r="L20" s="13"/>
      <c r="M20" s="14"/>
      <c r="N20" s="13"/>
      <c r="O20" s="15"/>
    </row>
    <row r="21" spans="1:15" ht="25.95" customHeight="1">
      <c r="A21" s="8" t="s">
        <v>48</v>
      </c>
      <c r="B21" s="9">
        <f>C19+TIME(0,2,0)</f>
        <v>0.4722222222222221</v>
      </c>
      <c r="C21" s="10">
        <f>B21+TIME(0,8,0)</f>
        <v>0.47777777777777763</v>
      </c>
      <c r="D21" s="11" t="str">
        <f>E46</f>
        <v>茅ヶ崎A</v>
      </c>
      <c r="E21" s="23" t="str">
        <f>E47</f>
        <v>逗子葉山</v>
      </c>
      <c r="F21" s="11" t="str">
        <f>G46</f>
        <v>川崎市B</v>
      </c>
      <c r="G21" s="23" t="str">
        <f>G47</f>
        <v>田園B</v>
      </c>
      <c r="H21" s="11" t="str">
        <f>I46</f>
        <v>田園C</v>
      </c>
      <c r="I21" s="23" t="str">
        <f>I47</f>
        <v>鎌倉A</v>
      </c>
      <c r="J21" s="11" t="str">
        <f>K46</f>
        <v>横浜D</v>
      </c>
      <c r="K21" s="23" t="str">
        <f>K47</f>
        <v>川崎C</v>
      </c>
      <c r="L21" s="11" t="str">
        <f>M46</f>
        <v>鶴見ｳｸﾞｲｽ</v>
      </c>
      <c r="M21" s="23" t="str">
        <f>M47</f>
        <v>横浜E</v>
      </c>
      <c r="N21" s="11" t="str">
        <f>O46</f>
        <v>鎌倉B</v>
      </c>
      <c r="O21" s="12" t="str">
        <f>O47</f>
        <v>横浜F</v>
      </c>
    </row>
    <row r="22" spans="1:15" ht="25.95" customHeight="1" thickBot="1">
      <c r="A22" s="8"/>
      <c r="B22" s="9"/>
      <c r="C22" s="10"/>
      <c r="D22" s="13"/>
      <c r="E22" s="14"/>
      <c r="F22" s="13"/>
      <c r="G22" s="14"/>
      <c r="H22" s="13"/>
      <c r="I22" s="14"/>
      <c r="J22" s="13"/>
      <c r="K22" s="14"/>
      <c r="L22" s="13"/>
      <c r="M22" s="14"/>
      <c r="N22" s="13"/>
      <c r="O22" s="15"/>
    </row>
    <row r="23" spans="1:15" ht="25.95" customHeight="1">
      <c r="A23" s="8" t="s">
        <v>49</v>
      </c>
      <c r="B23" s="9">
        <f>C21+TIME(0,2,0)</f>
        <v>0.47916666666666652</v>
      </c>
      <c r="C23" s="10">
        <f>B23+TIME(0,8,0)</f>
        <v>0.48472222222222205</v>
      </c>
      <c r="D23" s="11" t="str">
        <f>E44</f>
        <v>田園A</v>
      </c>
      <c r="E23" s="23" t="str">
        <f>E45</f>
        <v>藤沢A</v>
      </c>
      <c r="F23" s="11" t="str">
        <f>G44</f>
        <v>横浜B</v>
      </c>
      <c r="G23" s="23" t="str">
        <f>G45</f>
        <v>さがみ南</v>
      </c>
      <c r="H23" s="11" t="str">
        <f>I44</f>
        <v>鶴見ｶﾙｶﾞﾓ</v>
      </c>
      <c r="I23" s="23" t="str">
        <f>I45</f>
        <v>横浜C</v>
      </c>
      <c r="J23" s="11" t="str">
        <f>K44</f>
        <v>麻生A</v>
      </c>
      <c r="K23" s="23" t="str">
        <f>K45</f>
        <v>田園D</v>
      </c>
      <c r="L23" s="11" t="str">
        <f>M44</f>
        <v>茅ヶ崎C</v>
      </c>
      <c r="M23" s="23" t="str">
        <f>M45</f>
        <v>横浜YCB</v>
      </c>
      <c r="N23" s="11" t="str">
        <f>O45</f>
        <v>麻生B</v>
      </c>
      <c r="O23" s="12" t="str">
        <f>O43</f>
        <v>田園E</v>
      </c>
    </row>
    <row r="24" spans="1:15" ht="25.95" customHeight="1" thickBot="1">
      <c r="A24" s="8"/>
      <c r="B24" s="9"/>
      <c r="C24" s="10"/>
      <c r="D24" s="13"/>
      <c r="E24" s="14"/>
      <c r="F24" s="13"/>
      <c r="G24" s="14"/>
      <c r="H24" s="13"/>
      <c r="I24" s="14"/>
      <c r="J24" s="13"/>
      <c r="K24" s="14"/>
      <c r="L24" s="13"/>
      <c r="M24" s="14"/>
      <c r="N24" s="13"/>
      <c r="O24" s="15"/>
    </row>
    <row r="25" spans="1:15" ht="25.95" customHeight="1">
      <c r="A25" s="8" t="s">
        <v>50</v>
      </c>
      <c r="B25" s="9">
        <f>C23+TIME(0,2,0)</f>
        <v>0.48611111111111094</v>
      </c>
      <c r="C25" s="10">
        <f>B25+TIME(0,8,0)</f>
        <v>0.49166666666666647</v>
      </c>
      <c r="D25" s="11" t="str">
        <f>E47</f>
        <v>逗子葉山</v>
      </c>
      <c r="E25" s="23" t="str">
        <f>E43</f>
        <v>横浜A</v>
      </c>
      <c r="F25" s="11" t="str">
        <f>G47</f>
        <v>田園B</v>
      </c>
      <c r="G25" s="23" t="str">
        <f>G43</f>
        <v>グリーンA</v>
      </c>
      <c r="H25" s="11" t="str">
        <f>I47</f>
        <v>鎌倉A</v>
      </c>
      <c r="I25" s="23" t="str">
        <f>I43</f>
        <v>横浜YCA</v>
      </c>
      <c r="J25" s="11" t="str">
        <f>K47</f>
        <v>川崎C</v>
      </c>
      <c r="K25" s="23" t="str">
        <f>K43</f>
        <v>秦野</v>
      </c>
      <c r="L25" s="11" t="str">
        <f>M47</f>
        <v>横浜E</v>
      </c>
      <c r="M25" s="23" t="str">
        <f>M43</f>
        <v>川崎D</v>
      </c>
      <c r="N25" s="11" t="str">
        <f>O44</f>
        <v>藤沢C</v>
      </c>
      <c r="O25" s="12" t="str">
        <f>O46</f>
        <v>鎌倉B</v>
      </c>
    </row>
    <row r="26" spans="1:15" ht="25.95" customHeight="1" thickBot="1">
      <c r="A26" s="8"/>
      <c r="B26" s="9"/>
      <c r="C26" s="10"/>
      <c r="D26" s="13"/>
      <c r="E26" s="14"/>
      <c r="F26" s="13"/>
      <c r="G26" s="14"/>
      <c r="H26" s="13"/>
      <c r="I26" s="14"/>
      <c r="J26" s="13"/>
      <c r="K26" s="14"/>
      <c r="L26" s="13"/>
      <c r="M26" s="14"/>
      <c r="N26" s="13"/>
      <c r="O26" s="15"/>
    </row>
    <row r="27" spans="1:15" ht="25.95" customHeight="1">
      <c r="A27" s="8" t="s">
        <v>51</v>
      </c>
      <c r="B27" s="9">
        <f>C25+TIME(0,2,0)</f>
        <v>0.49305555555555536</v>
      </c>
      <c r="C27" s="10">
        <f>B27+TIME(0,8,0)</f>
        <v>0.49861111111111089</v>
      </c>
      <c r="D27" s="11" t="str">
        <f>E46</f>
        <v>茅ヶ崎A</v>
      </c>
      <c r="E27" s="23" t="str">
        <f>E48</f>
        <v>川崎市A</v>
      </c>
      <c r="F27" s="11" t="str">
        <f>G46</f>
        <v>川崎市B</v>
      </c>
      <c r="G27" s="23" t="str">
        <f>G48</f>
        <v>海老名</v>
      </c>
      <c r="H27" s="11" t="str">
        <f>I46</f>
        <v>田園C</v>
      </c>
      <c r="I27" s="23" t="str">
        <f>I48</f>
        <v>茅ヶ崎B</v>
      </c>
      <c r="J27" s="11" t="str">
        <f>K46</f>
        <v>横浜D</v>
      </c>
      <c r="K27" s="23" t="str">
        <f>K48</f>
        <v>グリーンB</v>
      </c>
      <c r="L27" s="11" t="str">
        <f>M46</f>
        <v>鶴見ｳｸﾞｲｽ</v>
      </c>
      <c r="M27" s="23" t="str">
        <f>M48</f>
        <v>藤沢B</v>
      </c>
      <c r="N27" s="11" t="str">
        <f>O45</f>
        <v>麻生B</v>
      </c>
      <c r="O27" s="12" t="str">
        <f>O47</f>
        <v>横浜F</v>
      </c>
    </row>
    <row r="28" spans="1:15" ht="25.95" customHeight="1" thickBot="1">
      <c r="A28" s="8"/>
      <c r="B28" s="9"/>
      <c r="C28" s="10"/>
      <c r="D28" s="13"/>
      <c r="E28" s="14"/>
      <c r="F28" s="13"/>
      <c r="G28" s="14"/>
      <c r="H28" s="13"/>
      <c r="I28" s="14"/>
      <c r="J28" s="13"/>
      <c r="K28" s="14"/>
      <c r="L28" s="13"/>
      <c r="M28" s="14"/>
      <c r="N28" s="13"/>
      <c r="O28" s="15"/>
    </row>
    <row r="29" spans="1:15" ht="25.95" customHeight="1">
      <c r="A29" s="8" t="s">
        <v>52</v>
      </c>
      <c r="B29" s="9">
        <f>C27+TIME(0,2,0)</f>
        <v>0.49999999999999978</v>
      </c>
      <c r="C29" s="10">
        <f>B29+TIME(0,8,0)</f>
        <v>0.50555555555555531</v>
      </c>
      <c r="D29" s="11" t="str">
        <f>E44</f>
        <v>田園A</v>
      </c>
      <c r="E29" s="23" t="str">
        <f>E47</f>
        <v>逗子葉山</v>
      </c>
      <c r="F29" s="11" t="str">
        <f>G44</f>
        <v>横浜B</v>
      </c>
      <c r="G29" s="23" t="str">
        <f>G47</f>
        <v>田園B</v>
      </c>
      <c r="H29" s="11" t="str">
        <f>I44</f>
        <v>鶴見ｶﾙｶﾞﾓ</v>
      </c>
      <c r="I29" s="23" t="str">
        <f>I47</f>
        <v>鎌倉A</v>
      </c>
      <c r="J29" s="11" t="str">
        <f>K44</f>
        <v>麻生A</v>
      </c>
      <c r="K29" s="23" t="str">
        <f>K47</f>
        <v>川崎C</v>
      </c>
      <c r="L29" s="11" t="str">
        <f>M44</f>
        <v>茅ヶ崎C</v>
      </c>
      <c r="M29" s="23" t="str">
        <f>M47</f>
        <v>横浜E</v>
      </c>
      <c r="N29" s="11" t="str">
        <f>O43</f>
        <v>田園E</v>
      </c>
      <c r="O29" s="12" t="str">
        <f>O46</f>
        <v>鎌倉B</v>
      </c>
    </row>
    <row r="30" spans="1:15" ht="25.95" customHeight="1" thickBot="1">
      <c r="A30" s="8"/>
      <c r="B30" s="9"/>
      <c r="C30" s="10"/>
      <c r="D30" s="13"/>
      <c r="E30" s="14"/>
      <c r="F30" s="13"/>
      <c r="G30" s="14"/>
      <c r="H30" s="13"/>
      <c r="I30" s="14"/>
      <c r="J30" s="13"/>
      <c r="K30" s="14"/>
      <c r="L30" s="13"/>
      <c r="M30" s="14"/>
      <c r="N30" s="13"/>
      <c r="O30" s="15"/>
    </row>
    <row r="31" spans="1:15" ht="25.95" customHeight="1">
      <c r="A31" s="8" t="s">
        <v>60</v>
      </c>
      <c r="B31" s="9">
        <f>C29+TIME(0,2,0)</f>
        <v>0.5069444444444442</v>
      </c>
      <c r="C31" s="10">
        <f>B31+TIME(0,8,0)</f>
        <v>0.51249999999999973</v>
      </c>
      <c r="D31" s="11" t="str">
        <f>E48</f>
        <v>川崎市A</v>
      </c>
      <c r="E31" s="23" t="str">
        <f>E45</f>
        <v>藤沢A</v>
      </c>
      <c r="F31" s="11" t="str">
        <f>G48</f>
        <v>海老名</v>
      </c>
      <c r="G31" s="23" t="str">
        <f>G45</f>
        <v>さがみ南</v>
      </c>
      <c r="H31" s="11" t="str">
        <f>I48</f>
        <v>茅ヶ崎B</v>
      </c>
      <c r="I31" s="23" t="str">
        <f>I45</f>
        <v>横浜C</v>
      </c>
      <c r="J31" s="11" t="str">
        <f>K48</f>
        <v>グリーンB</v>
      </c>
      <c r="K31" s="23" t="str">
        <f>K45</f>
        <v>田園D</v>
      </c>
      <c r="L31" s="11" t="str">
        <f>M48</f>
        <v>藤沢B</v>
      </c>
      <c r="M31" s="23" t="str">
        <f>M45</f>
        <v>横浜YCB</v>
      </c>
      <c r="N31" s="11" t="str">
        <f>O47</f>
        <v>横浜F</v>
      </c>
      <c r="O31" s="12" t="str">
        <f>O44</f>
        <v>藤沢C</v>
      </c>
    </row>
    <row r="32" spans="1:15" ht="25.95" customHeight="1" thickBot="1">
      <c r="A32" s="8"/>
      <c r="B32" s="9"/>
      <c r="C32" s="10"/>
      <c r="D32" s="13"/>
      <c r="E32" s="14"/>
      <c r="F32" s="13"/>
      <c r="G32" s="14"/>
      <c r="H32" s="13"/>
      <c r="I32" s="14"/>
      <c r="J32" s="13"/>
      <c r="K32" s="14"/>
      <c r="L32" s="13"/>
      <c r="M32" s="14"/>
      <c r="N32" s="13"/>
      <c r="O32" s="15"/>
    </row>
    <row r="33" spans="1:15" ht="25.95" customHeight="1">
      <c r="A33" s="8" t="s">
        <v>61</v>
      </c>
      <c r="B33" s="9">
        <f>C31+TIME(0,2,0)</f>
        <v>0.51388888888888862</v>
      </c>
      <c r="C33" s="10">
        <f>B33+TIME(0,8,0)</f>
        <v>0.51944444444444415</v>
      </c>
      <c r="D33" s="11" t="str">
        <f>E43</f>
        <v>横浜A</v>
      </c>
      <c r="E33" s="23" t="str">
        <f>E46</f>
        <v>茅ヶ崎A</v>
      </c>
      <c r="F33" s="11" t="str">
        <f>G43</f>
        <v>グリーンA</v>
      </c>
      <c r="G33" s="23" t="str">
        <f>G46</f>
        <v>川崎市B</v>
      </c>
      <c r="H33" s="11" t="str">
        <f>I43</f>
        <v>横浜YCA</v>
      </c>
      <c r="I33" s="23" t="str">
        <f>I46</f>
        <v>田園C</v>
      </c>
      <c r="J33" s="11" t="str">
        <f>K43</f>
        <v>秦野</v>
      </c>
      <c r="K33" s="23" t="str">
        <f>K46</f>
        <v>横浜D</v>
      </c>
      <c r="L33" s="11" t="str">
        <f>M43</f>
        <v>川崎D</v>
      </c>
      <c r="M33" s="23" t="str">
        <f>M46</f>
        <v>鶴見ｳｸﾞｲｽ</v>
      </c>
      <c r="N33" s="11"/>
      <c r="O33" s="12"/>
    </row>
    <row r="34" spans="1:15" ht="25.95" customHeight="1" thickBot="1">
      <c r="A34" s="8"/>
      <c r="B34" s="9"/>
      <c r="C34" s="10"/>
      <c r="D34" s="13"/>
      <c r="E34" s="14"/>
      <c r="F34" s="13"/>
      <c r="G34" s="14"/>
      <c r="H34" s="13"/>
      <c r="I34" s="14"/>
      <c r="J34" s="13"/>
      <c r="K34" s="14"/>
      <c r="L34" s="13"/>
      <c r="M34" s="14"/>
      <c r="N34" s="13"/>
      <c r="O34" s="15"/>
    </row>
    <row r="35" spans="1:15" ht="25.5" customHeight="1" thickBot="1">
      <c r="A35" s="8" t="s">
        <v>53</v>
      </c>
      <c r="B35" s="9">
        <f>C33+TIME(0,2,0)</f>
        <v>0.52083333333333304</v>
      </c>
      <c r="C35" s="10">
        <f>B35+TIME(0,15,0)</f>
        <v>0.53124999999999967</v>
      </c>
      <c r="D35" s="70" t="s">
        <v>54</v>
      </c>
      <c r="E35" s="71"/>
      <c r="F35" s="71"/>
      <c r="G35" s="71"/>
      <c r="H35" s="71"/>
      <c r="I35" s="71"/>
      <c r="J35" s="71"/>
      <c r="K35" s="71"/>
      <c r="L35" s="71"/>
      <c r="M35" s="71"/>
      <c r="N35" s="71"/>
      <c r="O35" s="72"/>
    </row>
    <row r="36" spans="1:15" ht="19.95" customHeight="1">
      <c r="B36" s="16" t="s">
        <v>55</v>
      </c>
      <c r="C36" s="17"/>
      <c r="D36" s="18"/>
    </row>
    <row r="37" spans="1:15" ht="19.95" customHeight="1">
      <c r="B37" s="16" t="s">
        <v>91</v>
      </c>
      <c r="C37" s="17"/>
      <c r="D37" s="18"/>
    </row>
    <row r="38" spans="1:15" ht="19.95" customHeight="1">
      <c r="B38" s="16" t="s">
        <v>177</v>
      </c>
      <c r="C38" s="17"/>
      <c r="D38" s="18"/>
    </row>
    <row r="39" spans="1:15" ht="19.95" customHeight="1">
      <c r="B39" s="16" t="s">
        <v>56</v>
      </c>
      <c r="C39" s="17"/>
      <c r="D39" s="18"/>
    </row>
    <row r="40" spans="1:15" ht="19.95" customHeight="1">
      <c r="B40" s="16" t="s">
        <v>94</v>
      </c>
    </row>
    <row r="41" spans="1:15" ht="22.05" customHeight="1"/>
    <row r="42" spans="1:15" ht="22.05" customHeight="1"/>
    <row r="43" spans="1:15" ht="22.05" customHeight="1">
      <c r="E43" t="s">
        <v>121</v>
      </c>
      <c r="G43" t="s">
        <v>129</v>
      </c>
      <c r="I43" t="s">
        <v>132</v>
      </c>
      <c r="K43" t="s">
        <v>140</v>
      </c>
      <c r="M43" t="s">
        <v>145</v>
      </c>
      <c r="O43" t="s">
        <v>150</v>
      </c>
    </row>
    <row r="44" spans="1:15" ht="22.05" customHeight="1">
      <c r="E44" t="s">
        <v>120</v>
      </c>
      <c r="G44" t="s">
        <v>126</v>
      </c>
      <c r="I44" t="s">
        <v>137</v>
      </c>
      <c r="K44" t="s">
        <v>141</v>
      </c>
      <c r="M44" t="s">
        <v>146</v>
      </c>
      <c r="O44" t="s">
        <v>152</v>
      </c>
    </row>
    <row r="45" spans="1:15" ht="22.05" customHeight="1">
      <c r="E45" t="s">
        <v>122</v>
      </c>
      <c r="G45" t="s">
        <v>127</v>
      </c>
      <c r="I45" t="s">
        <v>133</v>
      </c>
      <c r="K45" t="s">
        <v>143</v>
      </c>
      <c r="M45" t="s">
        <v>147</v>
      </c>
      <c r="O45" t="s">
        <v>151</v>
      </c>
    </row>
    <row r="46" spans="1:15" ht="22.05" customHeight="1">
      <c r="E46" t="s">
        <v>123</v>
      </c>
      <c r="G46" t="s">
        <v>128</v>
      </c>
      <c r="I46" t="s">
        <v>134</v>
      </c>
      <c r="K46" t="s">
        <v>138</v>
      </c>
      <c r="M46" t="s">
        <v>148</v>
      </c>
      <c r="O46" t="s">
        <v>153</v>
      </c>
    </row>
    <row r="47" spans="1:15" ht="22.05" customHeight="1">
      <c r="E47" t="s">
        <v>131</v>
      </c>
      <c r="G47" t="s">
        <v>125</v>
      </c>
      <c r="I47" t="s">
        <v>135</v>
      </c>
      <c r="K47" t="s">
        <v>144</v>
      </c>
      <c r="M47" t="s">
        <v>139</v>
      </c>
      <c r="O47" t="s">
        <v>154</v>
      </c>
    </row>
    <row r="48" spans="1:15" ht="22.05" customHeight="1">
      <c r="E48" t="s">
        <v>124</v>
      </c>
      <c r="G48" t="s">
        <v>130</v>
      </c>
      <c r="I48" t="s">
        <v>136</v>
      </c>
      <c r="K48" t="s">
        <v>142</v>
      </c>
      <c r="M48" t="s">
        <v>149</v>
      </c>
    </row>
    <row r="49" ht="22.05" customHeight="1"/>
  </sheetData>
  <mergeCells count="11">
    <mergeCell ref="D35:O35"/>
    <mergeCell ref="A8:A9"/>
    <mergeCell ref="B8:B9"/>
    <mergeCell ref="C8:C9"/>
    <mergeCell ref="D8:O9"/>
    <mergeCell ref="D10:E10"/>
    <mergeCell ref="F10:G10"/>
    <mergeCell ref="H10:I10"/>
    <mergeCell ref="J10:K10"/>
    <mergeCell ref="L10:M10"/>
    <mergeCell ref="N10:O10"/>
  </mergeCells>
  <phoneticPr fontId="2"/>
  <pageMargins left="0.11811023622047245" right="0.11811023622047245" top="0.74803149606299213" bottom="0.19685039370078741" header="0.31496062992125984" footer="0.31496062992125984"/>
  <pageSetup paperSize="8"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4F749-BA4D-4CC4-A55B-BFCB6C37D2A0}">
  <dimension ref="A2:AA44"/>
  <sheetViews>
    <sheetView topLeftCell="A6" zoomScale="68" zoomScaleNormal="68" workbookViewId="0">
      <selection activeCell="N22" sqref="N22"/>
    </sheetView>
  </sheetViews>
  <sheetFormatPr defaultRowHeight="18"/>
  <sheetData>
    <row r="2" spans="1:27" s="3" customFormat="1" ht="28.8">
      <c r="B2" s="4" t="s">
        <v>57</v>
      </c>
    </row>
    <row r="3" spans="1:27" s="4" customFormat="1" ht="28.8">
      <c r="B3" s="4" t="s">
        <v>32</v>
      </c>
      <c r="C3" s="4" t="s">
        <v>58</v>
      </c>
    </row>
    <row r="4" spans="1:27" ht="18.75" customHeight="1">
      <c r="B4" t="s">
        <v>33</v>
      </c>
      <c r="C4" s="5" t="s">
        <v>59</v>
      </c>
    </row>
    <row r="5" spans="1:27">
      <c r="B5" t="s">
        <v>34</v>
      </c>
      <c r="E5" s="6" t="s">
        <v>86</v>
      </c>
      <c r="H5" s="7"/>
    </row>
    <row r="6" spans="1:27">
      <c r="B6" s="5" t="s">
        <v>35</v>
      </c>
      <c r="E6" s="6" t="s">
        <v>89</v>
      </c>
    </row>
    <row r="7" spans="1:27" ht="18.600000000000001" thickBot="1">
      <c r="B7" s="5" t="s">
        <v>85</v>
      </c>
      <c r="E7" s="6" t="s">
        <v>87</v>
      </c>
    </row>
    <row r="8" spans="1:27" ht="22.05" customHeight="1">
      <c r="A8" s="73" t="s">
        <v>36</v>
      </c>
      <c r="B8" s="74">
        <v>0.40625</v>
      </c>
      <c r="C8" s="91">
        <v>0.41666666666666669</v>
      </c>
      <c r="D8" s="92" t="s">
        <v>81</v>
      </c>
      <c r="E8" s="93"/>
      <c r="F8" s="93"/>
      <c r="G8" s="93"/>
      <c r="H8" s="93"/>
      <c r="I8" s="93"/>
      <c r="J8" s="93"/>
      <c r="K8" s="93"/>
      <c r="L8" s="93"/>
      <c r="M8" s="94"/>
    </row>
    <row r="9" spans="1:27" ht="15.45" customHeight="1" thickBot="1">
      <c r="A9" s="73"/>
      <c r="B9" s="74"/>
      <c r="C9" s="91"/>
      <c r="D9" s="95"/>
      <c r="E9" s="96"/>
      <c r="F9" s="96"/>
      <c r="G9" s="96"/>
      <c r="H9" s="96"/>
      <c r="I9" s="96"/>
      <c r="J9" s="96"/>
      <c r="K9" s="96"/>
      <c r="L9" s="96"/>
      <c r="M9" s="97"/>
      <c r="Z9" s="19"/>
      <c r="AA9" s="19"/>
    </row>
    <row r="10" spans="1:27" ht="22.05" customHeight="1" thickBot="1">
      <c r="D10" s="82" t="s">
        <v>37</v>
      </c>
      <c r="E10" s="83"/>
      <c r="F10" s="82" t="s">
        <v>38</v>
      </c>
      <c r="G10" s="83"/>
      <c r="H10" s="82" t="s">
        <v>39</v>
      </c>
      <c r="I10" s="84"/>
      <c r="J10" s="82" t="s">
        <v>40</v>
      </c>
      <c r="K10" s="83"/>
      <c r="L10" s="82" t="s">
        <v>41</v>
      </c>
      <c r="M10" s="84"/>
    </row>
    <row r="11" spans="1:27" ht="22.05" customHeight="1">
      <c r="A11" s="85" t="s">
        <v>43</v>
      </c>
      <c r="B11" s="86">
        <f>C8+TIME(0,30,0)</f>
        <v>0.4375</v>
      </c>
      <c r="C11" s="87">
        <f>B11+TIME(0,8,0)</f>
        <v>0.44305555555555554</v>
      </c>
      <c r="D11" s="11" t="str">
        <f>E40</f>
        <v>川崎市A</v>
      </c>
      <c r="E11" s="23" t="str">
        <f>E41</f>
        <v>田園A</v>
      </c>
      <c r="F11" s="11" t="str">
        <f>G40</f>
        <v>グリーン</v>
      </c>
      <c r="G11" s="23" t="str">
        <f>G41</f>
        <v>藤沢A</v>
      </c>
      <c r="H11" s="11" t="str">
        <f>I41</f>
        <v>鎌倉A</v>
      </c>
      <c r="I11" s="23" t="str">
        <f>I40</f>
        <v>横浜B</v>
      </c>
      <c r="J11" s="11" t="str">
        <f>K41</f>
        <v>海老名</v>
      </c>
      <c r="K11" s="23" t="str">
        <f>K40</f>
        <v>横浜YCB</v>
      </c>
      <c r="L11" s="11" t="str">
        <f>M41</f>
        <v>横浜C</v>
      </c>
      <c r="M11" s="23" t="str">
        <f>M40</f>
        <v>田園C</v>
      </c>
      <c r="Z11" s="19"/>
      <c r="AA11" s="19"/>
    </row>
    <row r="12" spans="1:27" ht="22.05" customHeight="1" thickBot="1">
      <c r="A12" s="85"/>
      <c r="B12" s="86"/>
      <c r="C12" s="87"/>
      <c r="D12" s="13"/>
      <c r="E12" s="14"/>
      <c r="F12" s="13"/>
      <c r="G12" s="14"/>
      <c r="H12" s="13"/>
      <c r="I12" s="14"/>
      <c r="J12" s="13"/>
      <c r="K12" s="14"/>
      <c r="L12" s="13"/>
      <c r="M12" s="14"/>
    </row>
    <row r="13" spans="1:27" ht="22.05" customHeight="1">
      <c r="A13" s="85" t="s">
        <v>44</v>
      </c>
      <c r="B13" s="86">
        <f>C11+TIME(0,2,0)</f>
        <v>0.44444444444444442</v>
      </c>
      <c r="C13" s="87">
        <f>B13+TIME(0,8,0)</f>
        <v>0.44999999999999996</v>
      </c>
      <c r="D13" s="11" t="str">
        <f>E42</f>
        <v>横浜A</v>
      </c>
      <c r="E13" s="23" t="str">
        <f>E43</f>
        <v>麻生A</v>
      </c>
      <c r="F13" s="11" t="str">
        <f>G42</f>
        <v>川崎市B</v>
      </c>
      <c r="G13" s="23" t="str">
        <f>G43</f>
        <v>横浜YCA</v>
      </c>
      <c r="H13" s="11" t="str">
        <f>I42</f>
        <v>茅ヶ崎</v>
      </c>
      <c r="I13" s="23" t="str">
        <f>I43</f>
        <v>田園B</v>
      </c>
      <c r="J13" s="11" t="str">
        <f>K42</f>
        <v>藤沢B</v>
      </c>
      <c r="K13" s="23" t="str">
        <f>K43</f>
        <v>鎌倉B</v>
      </c>
      <c r="L13" s="11" t="str">
        <f>M42</f>
        <v>小田原</v>
      </c>
      <c r="M13" s="23" t="str">
        <f>M43</f>
        <v>川崎市C</v>
      </c>
    </row>
    <row r="14" spans="1:27" ht="22.05" customHeight="1" thickBot="1">
      <c r="A14" s="85"/>
      <c r="B14" s="86"/>
      <c r="C14" s="87"/>
      <c r="D14" s="13"/>
      <c r="E14" s="14"/>
      <c r="F14" s="13"/>
      <c r="G14" s="14"/>
      <c r="H14" s="13"/>
      <c r="I14" s="14"/>
      <c r="J14" s="13"/>
      <c r="K14" s="14"/>
      <c r="L14" s="13"/>
      <c r="M14" s="14"/>
    </row>
    <row r="15" spans="1:27" ht="22.05" customHeight="1">
      <c r="A15" s="85" t="s">
        <v>45</v>
      </c>
      <c r="B15" s="86">
        <f>C13+TIME(0,2,0)</f>
        <v>0.45138888888888884</v>
      </c>
      <c r="C15" s="87">
        <f>B15+TIME(0,8,0)</f>
        <v>0.45694444444444438</v>
      </c>
      <c r="D15" s="11" t="str">
        <f>E44</f>
        <v>平塚市</v>
      </c>
      <c r="E15" s="23" t="str">
        <f>E40</f>
        <v>川崎市A</v>
      </c>
      <c r="F15" s="11" t="str">
        <f>G44</f>
        <v>逗子葉山</v>
      </c>
      <c r="G15" s="23" t="str">
        <f>G40</f>
        <v>グリーン</v>
      </c>
      <c r="H15" s="11"/>
      <c r="I15" s="23"/>
      <c r="J15" s="11"/>
      <c r="K15" s="23"/>
      <c r="L15" s="11"/>
      <c r="M15" s="23"/>
    </row>
    <row r="16" spans="1:27" ht="22.05" customHeight="1" thickBot="1">
      <c r="A16" s="85"/>
      <c r="B16" s="86"/>
      <c r="C16" s="87"/>
      <c r="D16" s="13"/>
      <c r="E16" s="14"/>
      <c r="F16" s="13"/>
      <c r="G16" s="14"/>
      <c r="H16" s="13"/>
      <c r="I16" s="14"/>
      <c r="J16" s="13"/>
      <c r="K16" s="14"/>
      <c r="L16" s="13"/>
      <c r="M16" s="14"/>
    </row>
    <row r="17" spans="1:27" ht="22.05" customHeight="1">
      <c r="A17" s="85" t="s">
        <v>46</v>
      </c>
      <c r="B17" s="86">
        <f>C15+TIME(0,2,0)</f>
        <v>0.45833333333333326</v>
      </c>
      <c r="C17" s="87">
        <f>B17+TIME(0,8,0)</f>
        <v>0.4638888888888888</v>
      </c>
      <c r="D17" s="11" t="str">
        <f>E41</f>
        <v>田園A</v>
      </c>
      <c r="E17" s="23" t="str">
        <f>E42</f>
        <v>横浜A</v>
      </c>
      <c r="F17" s="11" t="str">
        <f>G41</f>
        <v>藤沢A</v>
      </c>
      <c r="G17" s="23" t="str">
        <f>G42</f>
        <v>川崎市B</v>
      </c>
      <c r="H17" s="11" t="s">
        <v>201</v>
      </c>
      <c r="I17" s="23" t="s">
        <v>202</v>
      </c>
      <c r="J17" s="11" t="s">
        <v>203</v>
      </c>
      <c r="K17" s="23" t="s">
        <v>204</v>
      </c>
      <c r="L17" s="11" t="s">
        <v>205</v>
      </c>
      <c r="M17" s="23" t="s">
        <v>206</v>
      </c>
    </row>
    <row r="18" spans="1:27" ht="22.05" customHeight="1" thickBot="1">
      <c r="A18" s="85"/>
      <c r="B18" s="86"/>
      <c r="C18" s="87"/>
      <c r="D18" s="13"/>
      <c r="E18" s="14"/>
      <c r="F18" s="13"/>
      <c r="G18" s="14"/>
      <c r="H18" s="13"/>
      <c r="I18" s="14"/>
      <c r="J18" s="13"/>
      <c r="K18" s="14"/>
      <c r="L18" s="13"/>
      <c r="M18" s="14"/>
    </row>
    <row r="19" spans="1:27" ht="22.05" customHeight="1">
      <c r="A19" s="85" t="s">
        <v>47</v>
      </c>
      <c r="B19" s="86">
        <f>C17+TIME(0,2,0)</f>
        <v>0.46527777777777768</v>
      </c>
      <c r="C19" s="87">
        <f>B19+TIME(0,8,0)</f>
        <v>0.47083333333333321</v>
      </c>
      <c r="D19" s="11" t="str">
        <f>E43</f>
        <v>麻生A</v>
      </c>
      <c r="E19" s="23" t="str">
        <f>E44</f>
        <v>平塚市</v>
      </c>
      <c r="F19" s="11" t="str">
        <f>G43</f>
        <v>横浜YCA</v>
      </c>
      <c r="G19" s="23" t="str">
        <f>G44</f>
        <v>逗子葉山</v>
      </c>
      <c r="H19" s="11" t="s">
        <v>207</v>
      </c>
      <c r="I19" s="23" t="s">
        <v>208</v>
      </c>
      <c r="J19" s="11" t="s">
        <v>209</v>
      </c>
      <c r="K19" s="23" t="s">
        <v>210</v>
      </c>
      <c r="L19" s="11" t="s">
        <v>211</v>
      </c>
      <c r="M19" s="23" t="s">
        <v>218</v>
      </c>
      <c r="Z19" s="19"/>
      <c r="AA19" s="19"/>
    </row>
    <row r="20" spans="1:27" ht="22.05" customHeight="1" thickBot="1">
      <c r="A20" s="85"/>
      <c r="B20" s="86"/>
      <c r="C20" s="87"/>
      <c r="D20" s="13"/>
      <c r="E20" s="14"/>
      <c r="F20" s="13"/>
      <c r="G20" s="14"/>
      <c r="H20" s="13"/>
      <c r="I20" s="14"/>
      <c r="J20" s="13"/>
      <c r="K20" s="14"/>
      <c r="L20" s="13"/>
      <c r="M20" s="14"/>
    </row>
    <row r="21" spans="1:27" ht="22.05" customHeight="1">
      <c r="A21" s="85" t="s">
        <v>48</v>
      </c>
      <c r="B21" s="86">
        <f>C19+TIME(0,2,0)</f>
        <v>0.4722222222222221</v>
      </c>
      <c r="C21" s="87">
        <f>B21+TIME(0,8,0)</f>
        <v>0.47777777777777763</v>
      </c>
      <c r="D21" s="11" t="str">
        <f>E40</f>
        <v>川崎市A</v>
      </c>
      <c r="E21" s="23" t="str">
        <f>E42</f>
        <v>横浜A</v>
      </c>
      <c r="F21" s="11" t="str">
        <f>G40</f>
        <v>グリーン</v>
      </c>
      <c r="G21" s="23" t="str">
        <f>G42</f>
        <v>川崎市B</v>
      </c>
      <c r="H21" s="11" t="s">
        <v>212</v>
      </c>
      <c r="I21" s="23" t="s">
        <v>205</v>
      </c>
      <c r="J21" s="11" t="s">
        <v>213</v>
      </c>
      <c r="K21" s="23" t="s">
        <v>214</v>
      </c>
      <c r="L21" s="11" t="s">
        <v>206</v>
      </c>
      <c r="M21" s="23" t="s">
        <v>202</v>
      </c>
    </row>
    <row r="22" spans="1:27" ht="22.05" customHeight="1" thickBot="1">
      <c r="A22" s="85"/>
      <c r="B22" s="86"/>
      <c r="C22" s="87"/>
      <c r="D22" s="13"/>
      <c r="E22" s="14"/>
      <c r="F22" s="13"/>
      <c r="G22" s="14"/>
      <c r="H22" s="13"/>
      <c r="I22" s="14"/>
      <c r="J22" s="13"/>
      <c r="K22" s="14"/>
      <c r="L22" s="13"/>
      <c r="M22" s="14"/>
    </row>
    <row r="23" spans="1:27" ht="22.05" customHeight="1">
      <c r="A23" s="85" t="s">
        <v>49</v>
      </c>
      <c r="B23" s="86">
        <f>C21+TIME(0,2,0)</f>
        <v>0.47916666666666652</v>
      </c>
      <c r="C23" s="87">
        <f>B23+TIME(0,8,0)</f>
        <v>0.48472222222222205</v>
      </c>
      <c r="D23" s="11" t="str">
        <f>E41</f>
        <v>田園A</v>
      </c>
      <c r="E23" s="23" t="str">
        <f>E43</f>
        <v>麻生A</v>
      </c>
      <c r="F23" s="11" t="str">
        <f>G41</f>
        <v>藤沢A</v>
      </c>
      <c r="G23" s="23" t="str">
        <f>G43</f>
        <v>横浜YCA</v>
      </c>
      <c r="H23" s="11" t="s">
        <v>209</v>
      </c>
      <c r="I23" s="23" t="s">
        <v>215</v>
      </c>
      <c r="J23" s="11" t="s">
        <v>216</v>
      </c>
      <c r="K23" s="23" t="s">
        <v>217</v>
      </c>
      <c r="L23" s="11" t="s">
        <v>208</v>
      </c>
      <c r="M23" s="23" t="s">
        <v>211</v>
      </c>
    </row>
    <row r="24" spans="1:27" ht="22.05" customHeight="1" thickBot="1">
      <c r="A24" s="85"/>
      <c r="B24" s="86"/>
      <c r="C24" s="87"/>
      <c r="D24" s="13"/>
      <c r="E24" s="14"/>
      <c r="F24" s="13"/>
      <c r="G24" s="14"/>
      <c r="H24" s="13"/>
      <c r="I24" s="14"/>
      <c r="J24" s="13"/>
      <c r="K24" s="14"/>
      <c r="L24" s="13"/>
      <c r="M24" s="14"/>
    </row>
    <row r="25" spans="1:27" ht="22.05" customHeight="1">
      <c r="A25" s="85" t="s">
        <v>50</v>
      </c>
      <c r="B25" s="86">
        <f>C23+TIME(0,2,0)</f>
        <v>0.48611111111111094</v>
      </c>
      <c r="C25" s="87">
        <f>B25+TIME(0,8,0)</f>
        <v>0.49166666666666647</v>
      </c>
      <c r="D25" s="11" t="str">
        <f>E42</f>
        <v>横浜A</v>
      </c>
      <c r="E25" s="23" t="str">
        <f>E44</f>
        <v>平塚市</v>
      </c>
      <c r="F25" s="11" t="str">
        <f>G42</f>
        <v>川崎市B</v>
      </c>
      <c r="G25" s="23" t="str">
        <f>G44</f>
        <v>逗子葉山</v>
      </c>
      <c r="H25" s="11"/>
      <c r="I25" s="23"/>
      <c r="J25" s="11"/>
      <c r="K25" s="23"/>
      <c r="L25" s="11"/>
      <c r="M25" s="23"/>
    </row>
    <row r="26" spans="1:27" ht="22.05" customHeight="1" thickBot="1">
      <c r="A26" s="85"/>
      <c r="B26" s="86"/>
      <c r="C26" s="87"/>
      <c r="D26" s="13"/>
      <c r="E26" s="14"/>
      <c r="F26" s="13"/>
      <c r="G26" s="14"/>
      <c r="H26" s="13"/>
      <c r="I26" s="14"/>
      <c r="J26" s="13"/>
      <c r="K26" s="14"/>
      <c r="L26" s="13"/>
      <c r="M26" s="14"/>
    </row>
    <row r="27" spans="1:27" ht="22.05" customHeight="1">
      <c r="A27" s="85" t="s">
        <v>51</v>
      </c>
      <c r="B27" s="86">
        <f>C25+TIME(0,2,0)</f>
        <v>0.49305555555555536</v>
      </c>
      <c r="C27" s="87">
        <f>B27+TIME(0,8,0)</f>
        <v>0.49861111111111089</v>
      </c>
      <c r="D27" s="11" t="str">
        <f>E43</f>
        <v>麻生A</v>
      </c>
      <c r="E27" s="23" t="str">
        <f>E40</f>
        <v>川崎市A</v>
      </c>
      <c r="F27" s="11" t="str">
        <f>G43</f>
        <v>横浜YCA</v>
      </c>
      <c r="G27" s="23" t="str">
        <f>G40</f>
        <v>グリーン</v>
      </c>
      <c r="H27" s="11" t="str">
        <f>I43</f>
        <v>田園B</v>
      </c>
      <c r="I27" s="23" t="str">
        <f>I41</f>
        <v>鎌倉A</v>
      </c>
      <c r="J27" s="11" t="str">
        <f>K43</f>
        <v>鎌倉B</v>
      </c>
      <c r="K27" s="23" t="str">
        <f>K41</f>
        <v>海老名</v>
      </c>
      <c r="L27" s="11" t="str">
        <f>M43</f>
        <v>川崎市C</v>
      </c>
      <c r="M27" s="23" t="str">
        <f>M41</f>
        <v>横浜C</v>
      </c>
    </row>
    <row r="28" spans="1:27" ht="22.05" customHeight="1" thickBot="1">
      <c r="A28" s="85"/>
      <c r="B28" s="86"/>
      <c r="C28" s="87"/>
      <c r="D28" s="13"/>
      <c r="E28" s="14"/>
      <c r="F28" s="13"/>
      <c r="G28" s="14"/>
      <c r="H28" s="13"/>
      <c r="I28" s="14"/>
      <c r="J28" s="13"/>
      <c r="K28" s="14"/>
      <c r="L28" s="13"/>
      <c r="M28" s="14"/>
    </row>
    <row r="29" spans="1:27" ht="22.05" customHeight="1">
      <c r="A29" s="85" t="s">
        <v>52</v>
      </c>
      <c r="B29" s="86">
        <f>C27+TIME(0,2,0)</f>
        <v>0.49999999999999978</v>
      </c>
      <c r="C29" s="87">
        <f>B29+TIME(0,8,0)</f>
        <v>0.50555555555555531</v>
      </c>
      <c r="D29" s="11" t="str">
        <f>E44</f>
        <v>平塚市</v>
      </c>
      <c r="E29" s="23" t="str">
        <f>E41</f>
        <v>田園A</v>
      </c>
      <c r="F29" s="11" t="str">
        <f>G44</f>
        <v>逗子葉山</v>
      </c>
      <c r="G29" s="23" t="str">
        <f>G41</f>
        <v>藤沢A</v>
      </c>
      <c r="H29" s="11" t="str">
        <f>I40</f>
        <v>横浜B</v>
      </c>
      <c r="I29" s="23" t="str">
        <f>I42</f>
        <v>茅ヶ崎</v>
      </c>
      <c r="J29" s="11" t="str">
        <f>K40</f>
        <v>横浜YCB</v>
      </c>
      <c r="K29" s="23" t="str">
        <f>K42</f>
        <v>藤沢B</v>
      </c>
      <c r="L29" s="11" t="str">
        <f>M40</f>
        <v>田園C</v>
      </c>
      <c r="M29" s="23" t="str">
        <f>M42</f>
        <v>小田原</v>
      </c>
    </row>
    <row r="30" spans="1:27" ht="22.05" customHeight="1" thickBot="1">
      <c r="A30" s="85"/>
      <c r="B30" s="86"/>
      <c r="C30" s="87"/>
      <c r="D30" s="13"/>
      <c r="E30" s="14"/>
      <c r="F30" s="13"/>
      <c r="G30" s="14"/>
      <c r="H30" s="13"/>
      <c r="I30" s="14"/>
      <c r="J30" s="13"/>
      <c r="K30" s="14"/>
      <c r="L30" s="13"/>
      <c r="M30" s="14"/>
    </row>
    <row r="31" spans="1:27" ht="29.55" customHeight="1" thickBot="1">
      <c r="A31" s="8" t="s">
        <v>63</v>
      </c>
      <c r="B31" s="20">
        <f>C29+TIME(0,0,0)</f>
        <v>0.50555555555555531</v>
      </c>
      <c r="C31" s="21">
        <f>B31+TIME(0,35,0)</f>
        <v>0.52986111111111089</v>
      </c>
      <c r="D31" s="88" t="s">
        <v>64</v>
      </c>
      <c r="E31" s="89"/>
      <c r="F31" s="89"/>
      <c r="G31" s="89"/>
      <c r="H31" s="89"/>
      <c r="I31" s="89"/>
      <c r="J31" s="89"/>
      <c r="K31" s="89"/>
      <c r="L31" s="89"/>
      <c r="M31" s="90"/>
    </row>
    <row r="32" spans="1:27">
      <c r="C32" s="16" t="s">
        <v>55</v>
      </c>
    </row>
    <row r="33" spans="3:13">
      <c r="C33" s="16" t="s">
        <v>90</v>
      </c>
    </row>
    <row r="34" spans="3:13">
      <c r="C34" s="16" t="s">
        <v>62</v>
      </c>
    </row>
    <row r="35" spans="3:13">
      <c r="C35" s="16" t="s">
        <v>56</v>
      </c>
    </row>
    <row r="36" spans="3:13">
      <c r="C36" t="str">
        <f>'2年生タイスケ'!B40</f>
        <v>5．次に試合を行うチームは試合開始5分前までに会場に集まる</v>
      </c>
    </row>
    <row r="37" spans="3:13" ht="4.05" customHeight="1"/>
    <row r="38" spans="3:13" ht="4.05" customHeight="1"/>
    <row r="39" spans="3:13" ht="4.05" customHeight="1"/>
    <row r="40" spans="3:13">
      <c r="E40" t="s">
        <v>155</v>
      </c>
      <c r="G40" t="s">
        <v>164</v>
      </c>
      <c r="I40" t="s">
        <v>160</v>
      </c>
      <c r="K40" t="s">
        <v>171</v>
      </c>
      <c r="M40" t="s">
        <v>176</v>
      </c>
    </row>
    <row r="41" spans="3:13">
      <c r="E41" t="s">
        <v>157</v>
      </c>
      <c r="G41" t="s">
        <v>165</v>
      </c>
      <c r="I41" t="s">
        <v>168</v>
      </c>
      <c r="K41" t="s">
        <v>173</v>
      </c>
      <c r="M41" t="s">
        <v>161</v>
      </c>
    </row>
    <row r="42" spans="3:13">
      <c r="E42" t="s">
        <v>159</v>
      </c>
      <c r="G42" t="s">
        <v>156</v>
      </c>
      <c r="I42" t="s">
        <v>170</v>
      </c>
      <c r="K42" t="s">
        <v>172</v>
      </c>
      <c r="M42" t="s">
        <v>174</v>
      </c>
    </row>
    <row r="43" spans="3:13">
      <c r="E43" t="s">
        <v>162</v>
      </c>
      <c r="G43" t="s">
        <v>166</v>
      </c>
      <c r="I43" t="s">
        <v>158</v>
      </c>
      <c r="K43" t="s">
        <v>169</v>
      </c>
      <c r="M43" t="s">
        <v>175</v>
      </c>
    </row>
    <row r="44" spans="3:13">
      <c r="E44" t="s">
        <v>163</v>
      </c>
      <c r="G44" t="s">
        <v>167</v>
      </c>
    </row>
  </sheetData>
  <mergeCells count="40">
    <mergeCell ref="A8:A9"/>
    <mergeCell ref="B8:B9"/>
    <mergeCell ref="C8:C9"/>
    <mergeCell ref="D8:M9"/>
    <mergeCell ref="D10:E10"/>
    <mergeCell ref="F10:G10"/>
    <mergeCell ref="H10:I10"/>
    <mergeCell ref="J10:K10"/>
    <mergeCell ref="L10:M10"/>
    <mergeCell ref="C13:C14"/>
    <mergeCell ref="A15:A16"/>
    <mergeCell ref="B15:B16"/>
    <mergeCell ref="C15:C16"/>
    <mergeCell ref="A17:A18"/>
    <mergeCell ref="D31:M31"/>
    <mergeCell ref="C23:C24"/>
    <mergeCell ref="A25:A26"/>
    <mergeCell ref="B25:B26"/>
    <mergeCell ref="C25:C26"/>
    <mergeCell ref="A29:A30"/>
    <mergeCell ref="B29:B30"/>
    <mergeCell ref="C29:C30"/>
    <mergeCell ref="A23:A24"/>
    <mergeCell ref="B23:B24"/>
    <mergeCell ref="A19:A20"/>
    <mergeCell ref="B11:B12"/>
    <mergeCell ref="C11:C12"/>
    <mergeCell ref="A27:A28"/>
    <mergeCell ref="B27:B28"/>
    <mergeCell ref="C27:C28"/>
    <mergeCell ref="B19:B20"/>
    <mergeCell ref="C19:C20"/>
    <mergeCell ref="A21:A22"/>
    <mergeCell ref="B21:B22"/>
    <mergeCell ref="C21:C22"/>
    <mergeCell ref="B17:B18"/>
    <mergeCell ref="C17:C18"/>
    <mergeCell ref="A11:A12"/>
    <mergeCell ref="A13:A14"/>
    <mergeCell ref="B13:B14"/>
  </mergeCells>
  <phoneticPr fontId="2"/>
  <pageMargins left="0.19685039370078741" right="0.11811023622047245" top="0.35433070866141736" bottom="0.35433070866141736" header="0.31496062992125984" footer="0.31496062992125984"/>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9F40A-9F49-482D-8229-6C142C6DF553}">
  <dimension ref="A1:H29"/>
  <sheetViews>
    <sheetView tabSelected="1" topLeftCell="A6" workbookViewId="0">
      <selection activeCell="H21" sqref="H21"/>
    </sheetView>
  </sheetViews>
  <sheetFormatPr defaultColWidth="8.69921875" defaultRowHeight="18"/>
  <cols>
    <col min="1" max="1" width="21" style="25" customWidth="1"/>
    <col min="2" max="2" width="4.5" style="25" customWidth="1"/>
    <col min="3" max="8" width="9.09765625" style="25" customWidth="1"/>
    <col min="9" max="16384" width="8.69921875" style="25"/>
  </cols>
  <sheetData>
    <row r="1" spans="1:8" ht="30" customHeight="1">
      <c r="A1" s="100" t="s">
        <v>95</v>
      </c>
      <c r="B1" s="100"/>
      <c r="C1" s="100"/>
      <c r="D1" s="100"/>
      <c r="E1" s="100"/>
      <c r="F1" s="100"/>
      <c r="G1" s="100"/>
      <c r="H1" s="100"/>
    </row>
    <row r="2" spans="1:8" ht="14.55" customHeight="1">
      <c r="A2" s="24"/>
      <c r="B2" s="24"/>
      <c r="C2" s="24"/>
      <c r="D2" s="24"/>
      <c r="E2" s="24"/>
      <c r="F2" s="24"/>
      <c r="G2" s="24"/>
      <c r="H2" s="24"/>
    </row>
    <row r="3" spans="1:8" ht="13.95" customHeight="1"/>
    <row r="4" spans="1:8" ht="18" customHeight="1">
      <c r="C4" s="98" t="s">
        <v>96</v>
      </c>
      <c r="D4" s="99"/>
      <c r="E4" s="101" t="s">
        <v>97</v>
      </c>
      <c r="F4" s="102"/>
      <c r="G4" s="39"/>
      <c r="H4" s="47"/>
    </row>
    <row r="5" spans="1:8" ht="25.05" customHeight="1">
      <c r="A5" s="26" t="s">
        <v>98</v>
      </c>
      <c r="B5" s="27"/>
      <c r="C5" s="28" t="s">
        <v>99</v>
      </c>
      <c r="D5" s="28" t="s">
        <v>100</v>
      </c>
      <c r="E5" s="29" t="s">
        <v>99</v>
      </c>
      <c r="F5" s="28" t="s">
        <v>100</v>
      </c>
      <c r="G5" s="48" t="s">
        <v>197</v>
      </c>
      <c r="H5" s="28" t="s">
        <v>101</v>
      </c>
    </row>
    <row r="6" spans="1:8" ht="25.05" customHeight="1">
      <c r="A6" s="30" t="s">
        <v>102</v>
      </c>
      <c r="B6" s="27"/>
      <c r="C6" s="31">
        <v>0</v>
      </c>
      <c r="D6" s="31"/>
      <c r="E6" s="32">
        <v>1</v>
      </c>
      <c r="F6" s="31">
        <v>5</v>
      </c>
      <c r="G6" s="31"/>
      <c r="H6" s="33"/>
    </row>
    <row r="7" spans="1:8" ht="25.05" customHeight="1">
      <c r="A7" s="34" t="s">
        <v>103</v>
      </c>
      <c r="B7" s="27"/>
      <c r="C7" s="31">
        <v>1</v>
      </c>
      <c r="D7" s="31">
        <v>9</v>
      </c>
      <c r="E7" s="32">
        <v>1</v>
      </c>
      <c r="F7" s="31">
        <v>9</v>
      </c>
      <c r="G7" s="31"/>
      <c r="H7" s="35"/>
    </row>
    <row r="8" spans="1:8" ht="25.05" customHeight="1">
      <c r="A8" s="30" t="s">
        <v>104</v>
      </c>
      <c r="B8" s="27"/>
      <c r="C8" s="31">
        <v>1</v>
      </c>
      <c r="D8" s="31">
        <v>7</v>
      </c>
      <c r="E8" s="32">
        <v>2</v>
      </c>
      <c r="F8" s="31">
        <v>11</v>
      </c>
      <c r="G8" s="31"/>
      <c r="H8" s="33"/>
    </row>
    <row r="9" spans="1:8" ht="25.05" customHeight="1">
      <c r="A9" s="30" t="s">
        <v>105</v>
      </c>
      <c r="B9" s="27"/>
      <c r="C9" s="31">
        <v>1</v>
      </c>
      <c r="D9" s="31">
        <v>6</v>
      </c>
      <c r="E9" s="32">
        <v>0</v>
      </c>
      <c r="F9" s="31"/>
      <c r="G9" s="31"/>
      <c r="H9" s="33"/>
    </row>
    <row r="10" spans="1:8" ht="25.05" customHeight="1">
      <c r="A10" s="30" t="s">
        <v>106</v>
      </c>
      <c r="B10" s="27"/>
      <c r="C10" s="31">
        <v>2</v>
      </c>
      <c r="D10" s="31">
        <v>11</v>
      </c>
      <c r="E10" s="32">
        <v>2</v>
      </c>
      <c r="F10" s="31">
        <v>11</v>
      </c>
      <c r="G10" s="31"/>
      <c r="H10" s="33">
        <v>2</v>
      </c>
    </row>
    <row r="11" spans="1:8" ht="25.05" customHeight="1">
      <c r="A11" s="30" t="s">
        <v>107</v>
      </c>
      <c r="B11" s="27"/>
      <c r="C11" s="31">
        <v>2</v>
      </c>
      <c r="D11" s="31"/>
      <c r="E11" s="32">
        <v>3</v>
      </c>
      <c r="F11" s="31"/>
      <c r="G11" s="31"/>
      <c r="H11" s="33"/>
    </row>
    <row r="12" spans="1:8" ht="25.05" customHeight="1">
      <c r="A12" s="30" t="s">
        <v>108</v>
      </c>
      <c r="B12" s="27"/>
      <c r="C12" s="31">
        <v>1</v>
      </c>
      <c r="D12" s="31">
        <v>6</v>
      </c>
      <c r="E12" s="32">
        <v>1</v>
      </c>
      <c r="F12" s="31">
        <v>6</v>
      </c>
      <c r="G12" s="31"/>
      <c r="H12" s="33"/>
    </row>
    <row r="13" spans="1:8" ht="25.05" customHeight="1">
      <c r="A13" s="30" t="s">
        <v>109</v>
      </c>
      <c r="B13" s="27"/>
      <c r="C13" s="31">
        <v>2</v>
      </c>
      <c r="D13" s="31">
        <v>16</v>
      </c>
      <c r="E13" s="32">
        <v>2</v>
      </c>
      <c r="F13" s="31">
        <v>16</v>
      </c>
      <c r="G13" s="31"/>
      <c r="H13" s="33"/>
    </row>
    <row r="14" spans="1:8" ht="25.05" customHeight="1">
      <c r="A14" s="30" t="s">
        <v>110</v>
      </c>
      <c r="B14" s="27"/>
      <c r="C14" s="31">
        <v>1</v>
      </c>
      <c r="D14" s="31">
        <v>8</v>
      </c>
      <c r="E14" s="32">
        <v>3</v>
      </c>
      <c r="F14" s="31">
        <v>19</v>
      </c>
      <c r="G14" s="31"/>
      <c r="H14" s="33"/>
    </row>
    <row r="15" spans="1:8" ht="25.05" customHeight="1">
      <c r="A15" s="30" t="s">
        <v>111</v>
      </c>
      <c r="B15" s="27"/>
      <c r="C15" s="31">
        <v>0</v>
      </c>
      <c r="D15" s="31"/>
      <c r="E15" s="32">
        <v>1</v>
      </c>
      <c r="F15" s="31"/>
      <c r="G15" s="31"/>
      <c r="H15" s="33"/>
    </row>
    <row r="16" spans="1:8" ht="25.05" customHeight="1">
      <c r="A16" s="30" t="s">
        <v>112</v>
      </c>
      <c r="B16" s="27"/>
      <c r="C16" s="31">
        <v>3</v>
      </c>
      <c r="D16" s="31">
        <v>14</v>
      </c>
      <c r="E16" s="32">
        <v>5</v>
      </c>
      <c r="F16" s="31">
        <v>25</v>
      </c>
      <c r="G16" s="31">
        <v>1</v>
      </c>
      <c r="H16" s="33"/>
    </row>
    <row r="17" spans="1:8" ht="25.05" customHeight="1">
      <c r="A17" s="30" t="s">
        <v>113</v>
      </c>
      <c r="B17" s="27"/>
      <c r="C17" s="31">
        <v>1</v>
      </c>
      <c r="D17" s="31">
        <v>5</v>
      </c>
      <c r="E17" s="32">
        <v>2</v>
      </c>
      <c r="F17" s="31">
        <v>13</v>
      </c>
      <c r="G17" s="31"/>
      <c r="H17" s="33"/>
    </row>
    <row r="18" spans="1:8" ht="25.05" customHeight="1">
      <c r="A18" s="30" t="s">
        <v>114</v>
      </c>
      <c r="B18" s="27"/>
      <c r="C18" s="31">
        <v>1</v>
      </c>
      <c r="D18" s="31">
        <v>7</v>
      </c>
      <c r="E18" s="32">
        <v>0</v>
      </c>
      <c r="F18" s="31"/>
      <c r="G18" s="31"/>
      <c r="H18" s="33">
        <v>7</v>
      </c>
    </row>
    <row r="19" spans="1:8" ht="25.05" customHeight="1">
      <c r="A19" s="30" t="s">
        <v>115</v>
      </c>
      <c r="B19" s="27"/>
      <c r="C19" s="31">
        <v>3</v>
      </c>
      <c r="D19" s="31">
        <v>28</v>
      </c>
      <c r="E19" s="32">
        <v>6</v>
      </c>
      <c r="F19" s="31">
        <v>51</v>
      </c>
      <c r="G19" s="31"/>
      <c r="H19" s="33"/>
    </row>
    <row r="20" spans="1:8" ht="25.05" customHeight="1">
      <c r="A20" s="30" t="s">
        <v>116</v>
      </c>
      <c r="B20" s="27"/>
      <c r="C20" s="31">
        <v>3</v>
      </c>
      <c r="D20" s="31">
        <v>18</v>
      </c>
      <c r="E20" s="32">
        <v>4</v>
      </c>
      <c r="F20" s="31">
        <v>27</v>
      </c>
      <c r="G20" s="31"/>
      <c r="H20" s="33"/>
    </row>
    <row r="21" spans="1:8" ht="25.05" customHeight="1">
      <c r="A21" s="54" t="s">
        <v>117</v>
      </c>
      <c r="B21" s="55"/>
      <c r="C21" s="56">
        <v>0</v>
      </c>
      <c r="D21" s="57"/>
      <c r="E21" s="58">
        <v>2</v>
      </c>
      <c r="F21" s="56">
        <v>13</v>
      </c>
      <c r="G21" s="56">
        <v>4</v>
      </c>
      <c r="H21" s="56">
        <v>25</v>
      </c>
    </row>
    <row r="22" spans="1:8" ht="25.05" customHeight="1">
      <c r="A22" s="30" t="s">
        <v>200</v>
      </c>
      <c r="B22" s="27"/>
      <c r="C22" s="31"/>
      <c r="D22" s="59"/>
      <c r="E22" s="27"/>
      <c r="F22" s="31"/>
      <c r="G22" s="31">
        <v>4</v>
      </c>
      <c r="H22" s="31">
        <v>4</v>
      </c>
    </row>
    <row r="23" spans="1:8" ht="25.05" customHeight="1">
      <c r="A23" s="30" t="s">
        <v>220</v>
      </c>
      <c r="B23" s="27"/>
      <c r="C23" s="31"/>
      <c r="D23" s="59"/>
      <c r="E23" s="27"/>
      <c r="F23" s="31"/>
      <c r="G23" s="31">
        <v>11</v>
      </c>
      <c r="H23" s="31">
        <v>10</v>
      </c>
    </row>
    <row r="24" spans="1:8" ht="25.05" customHeight="1">
      <c r="A24" s="36" t="s">
        <v>118</v>
      </c>
      <c r="B24" s="37">
        <f>COUNTA(A6:A20)</f>
        <v>15</v>
      </c>
      <c r="C24" s="38">
        <f t="shared" ref="C24:G24" si="0">SUM(C6:C23)</f>
        <v>22</v>
      </c>
      <c r="D24" s="60">
        <f t="shared" si="0"/>
        <v>135</v>
      </c>
      <c r="E24" s="37">
        <f t="shared" si="0"/>
        <v>35</v>
      </c>
      <c r="F24" s="38">
        <f t="shared" si="0"/>
        <v>206</v>
      </c>
      <c r="G24" s="38">
        <f t="shared" si="0"/>
        <v>20</v>
      </c>
      <c r="H24" s="38">
        <f>SUM(H6:H23)</f>
        <v>48</v>
      </c>
    </row>
    <row r="25" spans="1:8">
      <c r="E25" s="103" t="s">
        <v>241</v>
      </c>
      <c r="F25" s="103"/>
      <c r="G25" s="103"/>
      <c r="H25" s="25">
        <f>H24-21-2</f>
        <v>25</v>
      </c>
    </row>
    <row r="26" spans="1:8">
      <c r="E26" s="67"/>
      <c r="F26" s="67"/>
      <c r="G26" s="67" t="s">
        <v>242</v>
      </c>
      <c r="H26" s="25">
        <v>30</v>
      </c>
    </row>
    <row r="27" spans="1:8">
      <c r="A27" s="40" t="s">
        <v>196</v>
      </c>
    </row>
    <row r="28" spans="1:8">
      <c r="A28" s="40" t="s">
        <v>119</v>
      </c>
    </row>
    <row r="29" spans="1:8">
      <c r="A29" s="41" t="s">
        <v>199</v>
      </c>
    </row>
  </sheetData>
  <mergeCells count="4">
    <mergeCell ref="C4:D4"/>
    <mergeCell ref="A1:H1"/>
    <mergeCell ref="E4:F4"/>
    <mergeCell ref="E25:G25"/>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AA8B-C122-45F4-8DE3-C536CA80E34A}">
  <dimension ref="A1:H38"/>
  <sheetViews>
    <sheetView workbookViewId="0">
      <selection activeCell="E10" sqref="E10"/>
    </sheetView>
  </sheetViews>
  <sheetFormatPr defaultRowHeight="18"/>
  <cols>
    <col min="1" max="2" width="5.59765625" style="22" customWidth="1"/>
    <col min="3" max="3" width="10.19921875" customWidth="1"/>
    <col min="4" max="7" width="6.59765625" customWidth="1"/>
    <col min="8" max="8" width="28.8984375" customWidth="1"/>
  </cols>
  <sheetData>
    <row r="1" spans="1:8" ht="22.2">
      <c r="A1" s="124" t="s">
        <v>198</v>
      </c>
      <c r="B1" s="124"/>
      <c r="C1" s="124"/>
      <c r="D1" s="124"/>
      <c r="E1" s="124"/>
      <c r="F1" s="124"/>
      <c r="G1" s="124"/>
      <c r="H1" s="124"/>
    </row>
    <row r="2" spans="1:8" ht="19.95" customHeight="1">
      <c r="A2" s="113" t="s">
        <v>189</v>
      </c>
      <c r="B2" s="113"/>
      <c r="C2" s="113"/>
    </row>
    <row r="3" spans="1:8" ht="19.95" customHeight="1">
      <c r="A3" s="115" t="s">
        <v>178</v>
      </c>
      <c r="B3" s="115"/>
      <c r="C3" s="42" t="s">
        <v>179</v>
      </c>
      <c r="D3" s="115" t="s">
        <v>180</v>
      </c>
      <c r="E3" s="115"/>
      <c r="F3" s="115"/>
      <c r="G3" s="115"/>
      <c r="H3" s="43"/>
    </row>
    <row r="4" spans="1:8" ht="19.95" customHeight="1">
      <c r="A4" s="116">
        <v>0.39583333333333331</v>
      </c>
      <c r="B4" s="116">
        <v>0.40972222222222227</v>
      </c>
      <c r="C4" s="119" t="s">
        <v>181</v>
      </c>
      <c r="D4" s="44" t="s">
        <v>221</v>
      </c>
      <c r="E4" s="44" t="s">
        <v>221</v>
      </c>
      <c r="F4" s="44" t="s">
        <v>222</v>
      </c>
      <c r="G4" s="44" t="s">
        <v>231</v>
      </c>
      <c r="H4" s="109" t="s">
        <v>192</v>
      </c>
    </row>
    <row r="5" spans="1:8" ht="19.95" customHeight="1">
      <c r="A5" s="117"/>
      <c r="B5" s="117"/>
      <c r="C5" s="120"/>
      <c r="D5" s="44" t="s">
        <v>230</v>
      </c>
      <c r="E5" s="44" t="s">
        <v>229</v>
      </c>
      <c r="F5" s="44" t="s">
        <v>243</v>
      </c>
      <c r="G5" s="44"/>
      <c r="H5" s="110"/>
    </row>
    <row r="6" spans="1:8" ht="19.95" customHeight="1">
      <c r="A6" s="118"/>
      <c r="B6" s="118"/>
      <c r="C6" s="121"/>
      <c r="D6" s="44"/>
      <c r="E6" s="44"/>
      <c r="F6" s="44"/>
      <c r="G6" s="44"/>
      <c r="H6" s="111"/>
    </row>
    <row r="7" spans="1:8" ht="19.95" customHeight="1">
      <c r="A7" s="45">
        <v>0.4236111111111111</v>
      </c>
      <c r="B7" s="45">
        <v>0.43055555555555558</v>
      </c>
      <c r="C7" s="46" t="s">
        <v>182</v>
      </c>
      <c r="D7" s="44" t="s">
        <v>230</v>
      </c>
      <c r="E7" s="44" t="s">
        <v>222</v>
      </c>
      <c r="F7" s="44" t="s">
        <v>228</v>
      </c>
      <c r="G7" s="44"/>
      <c r="H7" s="43" t="s">
        <v>193</v>
      </c>
    </row>
    <row r="8" spans="1:8" ht="19.95" customHeight="1">
      <c r="A8" s="122">
        <v>0.42708333333333331</v>
      </c>
      <c r="B8" s="122">
        <v>0.52083333333333337</v>
      </c>
      <c r="C8" s="65" t="s">
        <v>188</v>
      </c>
      <c r="D8" s="44" t="s">
        <v>221</v>
      </c>
      <c r="E8" s="44" t="s">
        <v>221</v>
      </c>
      <c r="F8" s="44"/>
      <c r="G8" s="44"/>
      <c r="H8" s="63" t="s">
        <v>183</v>
      </c>
    </row>
    <row r="9" spans="1:8" ht="19.95" customHeight="1">
      <c r="A9" s="123"/>
      <c r="B9" s="123"/>
      <c r="C9" s="64" t="s">
        <v>184</v>
      </c>
      <c r="D9" s="44" t="s">
        <v>240</v>
      </c>
      <c r="E9" s="44" t="s">
        <v>244</v>
      </c>
      <c r="F9" s="44"/>
      <c r="G9" s="44"/>
      <c r="H9" s="62" t="s">
        <v>190</v>
      </c>
    </row>
    <row r="10" spans="1:8" ht="19.95" customHeight="1">
      <c r="A10" s="104">
        <v>0.4375</v>
      </c>
      <c r="B10" s="104">
        <v>0.5</v>
      </c>
      <c r="C10" s="46" t="s">
        <v>187</v>
      </c>
      <c r="D10" s="44" t="s">
        <v>222</v>
      </c>
      <c r="E10" s="44"/>
      <c r="F10" s="44"/>
      <c r="G10" s="44"/>
      <c r="H10" s="112" t="s">
        <v>191</v>
      </c>
    </row>
    <row r="11" spans="1:8" ht="19.95" customHeight="1">
      <c r="A11" s="104"/>
      <c r="B11" s="104"/>
      <c r="C11" s="46" t="s">
        <v>38</v>
      </c>
      <c r="D11" s="44" t="s">
        <v>228</v>
      </c>
      <c r="E11" s="44"/>
      <c r="F11" s="44"/>
      <c r="G11" s="44"/>
      <c r="H11" s="112"/>
    </row>
    <row r="12" spans="1:8" ht="19.95" customHeight="1">
      <c r="A12" s="104"/>
      <c r="B12" s="104"/>
      <c r="C12" s="46" t="s">
        <v>39</v>
      </c>
      <c r="D12" s="44" t="s">
        <v>231</v>
      </c>
      <c r="E12" s="44"/>
      <c r="F12" s="44"/>
      <c r="G12" s="44"/>
      <c r="H12" s="112"/>
    </row>
    <row r="13" spans="1:8" ht="19.95" customHeight="1">
      <c r="A13" s="104"/>
      <c r="B13" s="104"/>
      <c r="C13" s="46" t="s">
        <v>40</v>
      </c>
      <c r="D13" s="44" t="s">
        <v>236</v>
      </c>
      <c r="E13" s="44"/>
      <c r="F13" s="44"/>
      <c r="G13" s="44"/>
      <c r="H13" s="112"/>
    </row>
    <row r="14" spans="1:8" ht="19.95" customHeight="1">
      <c r="A14" s="104"/>
      <c r="B14" s="104"/>
      <c r="C14" s="46" t="s">
        <v>41</v>
      </c>
      <c r="D14" s="44" t="s">
        <v>230</v>
      </c>
      <c r="E14" s="44"/>
      <c r="F14" s="44"/>
      <c r="G14" s="44"/>
      <c r="H14" s="112"/>
    </row>
    <row r="15" spans="1:8" ht="19.95" customHeight="1">
      <c r="A15" s="104"/>
      <c r="B15" s="104"/>
      <c r="C15" s="46" t="s">
        <v>42</v>
      </c>
      <c r="D15" s="44" t="s">
        <v>237</v>
      </c>
      <c r="E15" s="44"/>
      <c r="F15" s="44"/>
      <c r="G15" s="44"/>
      <c r="H15" s="112"/>
    </row>
    <row r="16" spans="1:8" ht="19.95" customHeight="1">
      <c r="A16" s="104">
        <v>0.52777777777777779</v>
      </c>
      <c r="B16" s="104">
        <v>0.54166666666666663</v>
      </c>
      <c r="C16" s="105" t="s">
        <v>186</v>
      </c>
      <c r="D16" s="44"/>
      <c r="E16" s="44"/>
      <c r="F16" s="44"/>
      <c r="G16" s="44"/>
      <c r="H16" s="107" t="s">
        <v>194</v>
      </c>
    </row>
    <row r="17" spans="1:8" ht="19.95" customHeight="1">
      <c r="A17" s="104"/>
      <c r="B17" s="104"/>
      <c r="C17" s="106"/>
      <c r="D17" s="44"/>
      <c r="E17" s="44"/>
      <c r="F17" s="44"/>
      <c r="G17" s="44"/>
      <c r="H17" s="107"/>
    </row>
    <row r="18" spans="1:8" ht="19.95" customHeight="1">
      <c r="A18" s="104"/>
      <c r="B18" s="104"/>
      <c r="C18" s="108" t="s">
        <v>185</v>
      </c>
      <c r="D18" s="44"/>
      <c r="E18" s="44"/>
      <c r="F18" s="44"/>
      <c r="G18" s="44"/>
      <c r="H18" s="107"/>
    </row>
    <row r="19" spans="1:8" ht="19.95" customHeight="1">
      <c r="A19" s="104"/>
      <c r="B19" s="104"/>
      <c r="C19" s="108"/>
      <c r="D19" s="44"/>
      <c r="E19" s="44"/>
      <c r="F19" s="44"/>
      <c r="G19" s="44"/>
      <c r="H19" s="107"/>
    </row>
    <row r="20" spans="1:8" ht="19.95" customHeight="1">
      <c r="A20" s="51"/>
      <c r="B20" s="51"/>
      <c r="C20" s="52"/>
      <c r="D20" s="49"/>
      <c r="E20" s="49"/>
      <c r="F20" s="49"/>
      <c r="G20" s="49"/>
      <c r="H20" s="50"/>
    </row>
    <row r="21" spans="1:8" ht="19.95" customHeight="1">
      <c r="A21" s="113" t="s">
        <v>195</v>
      </c>
      <c r="B21" s="113"/>
      <c r="C21" s="113"/>
    </row>
    <row r="22" spans="1:8" ht="19.95" customHeight="1">
      <c r="A22" s="114" t="s">
        <v>178</v>
      </c>
      <c r="B22" s="114"/>
      <c r="C22" s="53" t="s">
        <v>179</v>
      </c>
      <c r="D22" s="115" t="s">
        <v>180</v>
      </c>
      <c r="E22" s="115"/>
      <c r="F22" s="115"/>
      <c r="G22" s="115"/>
      <c r="H22" s="43"/>
    </row>
    <row r="23" spans="1:8" ht="19.95" customHeight="1">
      <c r="A23" s="116">
        <v>0.41666666666666669</v>
      </c>
      <c r="B23" s="116">
        <v>0.42708333333333331</v>
      </c>
      <c r="C23" s="119" t="s">
        <v>181</v>
      </c>
      <c r="D23" s="44" t="s">
        <v>221</v>
      </c>
      <c r="E23" s="44" t="s">
        <v>221</v>
      </c>
      <c r="F23" s="44" t="s">
        <v>224</v>
      </c>
      <c r="G23" s="44" t="s">
        <v>227</v>
      </c>
      <c r="H23" s="109" t="s">
        <v>192</v>
      </c>
    </row>
    <row r="24" spans="1:8" ht="19.95" customHeight="1">
      <c r="A24" s="117"/>
      <c r="B24" s="117"/>
      <c r="C24" s="120"/>
      <c r="D24" s="44" t="s">
        <v>223</v>
      </c>
      <c r="E24" s="44" t="s">
        <v>232</v>
      </c>
      <c r="F24" s="44" t="s">
        <v>238</v>
      </c>
      <c r="G24" s="44"/>
      <c r="H24" s="110"/>
    </row>
    <row r="25" spans="1:8" ht="19.95" customHeight="1">
      <c r="A25" s="118"/>
      <c r="B25" s="118"/>
      <c r="C25" s="121"/>
      <c r="D25" s="44"/>
      <c r="E25" s="44"/>
      <c r="F25" s="44"/>
      <c r="G25" s="44"/>
      <c r="H25" s="111"/>
    </row>
    <row r="26" spans="1:8" ht="19.95" customHeight="1">
      <c r="A26" s="45">
        <v>0.39583333333333331</v>
      </c>
      <c r="B26" s="45">
        <v>0.40625</v>
      </c>
      <c r="C26" s="46" t="s">
        <v>182</v>
      </c>
      <c r="D26" s="44" t="s">
        <v>221</v>
      </c>
      <c r="E26" s="44" t="s">
        <v>227</v>
      </c>
      <c r="F26" s="44" t="s">
        <v>224</v>
      </c>
      <c r="G26" s="44" t="s">
        <v>232</v>
      </c>
      <c r="H26" s="43" t="s">
        <v>233</v>
      </c>
    </row>
    <row r="27" spans="1:8" ht="19.95" customHeight="1">
      <c r="A27" s="122">
        <v>0.42708333333333331</v>
      </c>
      <c r="B27" s="122">
        <v>0.51041666666666663</v>
      </c>
      <c r="C27" s="65" t="s">
        <v>188</v>
      </c>
      <c r="D27" s="44" t="s">
        <v>221</v>
      </c>
      <c r="E27" s="44" t="s">
        <v>221</v>
      </c>
      <c r="F27" s="44"/>
      <c r="G27" s="44"/>
      <c r="H27" s="63" t="s">
        <v>183</v>
      </c>
    </row>
    <row r="28" spans="1:8" ht="19.95" customHeight="1">
      <c r="A28" s="123"/>
      <c r="B28" s="123"/>
      <c r="C28" s="64" t="s">
        <v>184</v>
      </c>
      <c r="D28" s="44" t="s">
        <v>238</v>
      </c>
      <c r="E28" s="44" t="s">
        <v>239</v>
      </c>
      <c r="F28" s="44"/>
      <c r="G28" s="44"/>
      <c r="H28" s="62" t="s">
        <v>190</v>
      </c>
    </row>
    <row r="29" spans="1:8" ht="19.95" customHeight="1">
      <c r="A29" s="104">
        <v>0.4375</v>
      </c>
      <c r="B29" s="104">
        <v>0.5</v>
      </c>
      <c r="C29" s="46" t="s">
        <v>187</v>
      </c>
      <c r="D29" s="44" t="s">
        <v>223</v>
      </c>
      <c r="E29" s="44"/>
      <c r="F29" s="44"/>
      <c r="G29" s="44"/>
      <c r="H29" s="112" t="s">
        <v>191</v>
      </c>
    </row>
    <row r="30" spans="1:8" ht="19.95" customHeight="1">
      <c r="A30" s="104"/>
      <c r="B30" s="104"/>
      <c r="C30" s="46" t="s">
        <v>38</v>
      </c>
      <c r="D30" s="44" t="s">
        <v>224</v>
      </c>
      <c r="E30" s="44"/>
      <c r="F30" s="44"/>
      <c r="G30" s="44"/>
      <c r="H30" s="112"/>
    </row>
    <row r="31" spans="1:8" ht="19.95" customHeight="1">
      <c r="A31" s="104"/>
      <c r="B31" s="104"/>
      <c r="C31" s="46" t="s">
        <v>39</v>
      </c>
      <c r="D31" s="44" t="s">
        <v>225</v>
      </c>
      <c r="E31" s="44"/>
      <c r="F31" s="44"/>
      <c r="G31" s="44"/>
      <c r="H31" s="112"/>
    </row>
    <row r="32" spans="1:8" ht="19.95" customHeight="1">
      <c r="A32" s="104"/>
      <c r="B32" s="104"/>
      <c r="C32" s="46" t="s">
        <v>40</v>
      </c>
      <c r="D32" s="44" t="s">
        <v>226</v>
      </c>
      <c r="E32" s="44"/>
      <c r="F32" s="44"/>
      <c r="G32" s="44"/>
      <c r="H32" s="112"/>
    </row>
    <row r="33" spans="1:8" ht="19.95" customHeight="1">
      <c r="A33" s="104"/>
      <c r="B33" s="104"/>
      <c r="C33" s="46" t="s">
        <v>41</v>
      </c>
      <c r="D33" s="44" t="s">
        <v>232</v>
      </c>
      <c r="E33" s="44"/>
      <c r="F33" s="44"/>
      <c r="G33" s="44"/>
      <c r="H33" s="112"/>
    </row>
    <row r="34" spans="1:8" ht="19.95" customHeight="1">
      <c r="A34" s="104">
        <v>0.52777777777777779</v>
      </c>
      <c r="B34" s="104">
        <v>0.54166666666666663</v>
      </c>
      <c r="C34" s="105" t="s">
        <v>186</v>
      </c>
      <c r="D34" s="44"/>
      <c r="E34" s="44"/>
      <c r="F34" s="44"/>
      <c r="G34" s="44"/>
      <c r="H34" s="107" t="s">
        <v>194</v>
      </c>
    </row>
    <row r="35" spans="1:8" ht="19.95" customHeight="1">
      <c r="A35" s="104"/>
      <c r="B35" s="104"/>
      <c r="C35" s="106"/>
      <c r="D35" s="44"/>
      <c r="E35" s="44"/>
      <c r="F35" s="44"/>
      <c r="G35" s="44"/>
      <c r="H35" s="107"/>
    </row>
    <row r="36" spans="1:8" ht="19.95" customHeight="1">
      <c r="A36" s="104"/>
      <c r="B36" s="104"/>
      <c r="C36" s="108" t="s">
        <v>185</v>
      </c>
      <c r="D36" s="44"/>
      <c r="E36" s="44"/>
      <c r="F36" s="44"/>
      <c r="G36" s="44"/>
      <c r="H36" s="107"/>
    </row>
    <row r="37" spans="1:8" ht="19.95" customHeight="1">
      <c r="A37" s="104"/>
      <c r="B37" s="104"/>
      <c r="C37" s="108"/>
      <c r="D37" s="44"/>
      <c r="E37" s="44"/>
      <c r="F37" s="44"/>
      <c r="G37" s="44"/>
      <c r="H37" s="107"/>
    </row>
    <row r="38" spans="1:8" ht="19.05" customHeight="1"/>
  </sheetData>
  <mergeCells count="35">
    <mergeCell ref="A2:C2"/>
    <mergeCell ref="A10:A15"/>
    <mergeCell ref="B10:B15"/>
    <mergeCell ref="H10:H15"/>
    <mergeCell ref="A1:H1"/>
    <mergeCell ref="A3:B3"/>
    <mergeCell ref="D3:G3"/>
    <mergeCell ref="A4:A6"/>
    <mergeCell ref="B4:B6"/>
    <mergeCell ref="C4:C6"/>
    <mergeCell ref="H4:H6"/>
    <mergeCell ref="A8:A9"/>
    <mergeCell ref="B8:B9"/>
    <mergeCell ref="A16:A19"/>
    <mergeCell ref="B16:B19"/>
    <mergeCell ref="C16:C17"/>
    <mergeCell ref="H16:H19"/>
    <mergeCell ref="C18:C19"/>
    <mergeCell ref="H23:H25"/>
    <mergeCell ref="A29:A33"/>
    <mergeCell ref="B29:B33"/>
    <mergeCell ref="H29:H33"/>
    <mergeCell ref="A21:C21"/>
    <mergeCell ref="A22:B22"/>
    <mergeCell ref="D22:G22"/>
    <mergeCell ref="A23:A25"/>
    <mergeCell ref="B23:B25"/>
    <mergeCell ref="C23:C25"/>
    <mergeCell ref="B27:B28"/>
    <mergeCell ref="A27:A28"/>
    <mergeCell ref="A34:A37"/>
    <mergeCell ref="B34:B37"/>
    <mergeCell ref="C34:C35"/>
    <mergeCell ref="H34:H37"/>
    <mergeCell ref="C36:C37"/>
  </mergeCells>
  <phoneticPr fontId="2"/>
  <pageMargins left="0.70866141732283472" right="0.70866141732283472" top="0.35433070866141736" bottom="0.1574803149606299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0C32F-5CF9-4C3A-B5FC-86C81541A0E1}">
  <dimension ref="A2"/>
  <sheetViews>
    <sheetView workbookViewId="0">
      <selection activeCell="O7" sqref="O7"/>
    </sheetView>
  </sheetViews>
  <sheetFormatPr defaultRowHeight="18"/>
  <sheetData>
    <row r="2" spans="1:1" ht="22.2">
      <c r="A2" s="61" t="s">
        <v>219</v>
      </c>
    </row>
  </sheetData>
  <phoneticPr fontId="2"/>
  <pageMargins left="0.7" right="0.7" top="0.75" bottom="0.75" header="0.3" footer="0.3"/>
  <pageSetup paperSize="9"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BB79-DFD6-4DCC-9F27-2C99642D83B5}">
  <dimension ref="A1:A2"/>
  <sheetViews>
    <sheetView topLeftCell="A6" workbookViewId="0">
      <selection activeCell="M11" sqref="M11"/>
    </sheetView>
  </sheetViews>
  <sheetFormatPr defaultRowHeight="18"/>
  <sheetData>
    <row r="1" spans="1:1" ht="26.4">
      <c r="A1" s="66" t="s">
        <v>234</v>
      </c>
    </row>
    <row r="2" spans="1:1">
      <c r="A2" t="s">
        <v>235</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要項</vt:lpstr>
      <vt:lpstr>2年生タイスケ</vt:lpstr>
      <vt:lpstr>1年生タイスケ</vt:lpstr>
      <vt:lpstr>ｴﾝﾄﾘｰ表</vt:lpstr>
      <vt:lpstr>作業担当表</vt:lpstr>
      <vt:lpstr>プレゼント</vt:lpstr>
      <vt:lpstr>雨天時チケット受け渡し場所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akiko</dc:creator>
  <cp:lastModifiedBy>nkish</cp:lastModifiedBy>
  <cp:lastPrinted>2023-04-05T01:19:19Z</cp:lastPrinted>
  <dcterms:created xsi:type="dcterms:W3CDTF">2023-02-14T03:44:05Z</dcterms:created>
  <dcterms:modified xsi:type="dcterms:W3CDTF">2023-04-13T04:43:29Z</dcterms:modified>
</cp:coreProperties>
</file>